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75f15b64dd79a4f0/Backup Naty/AMALFI S.A/CONTRATACIÓN/"/>
    </mc:Choice>
  </mc:AlternateContent>
  <xr:revisionPtr revIDLastSave="0" documentId="8_{3C216045-AFE1-445A-B3BF-C99E9EA5B34F}" xr6:coauthVersionLast="47" xr6:coauthVersionMax="47" xr10:uidLastSave="{00000000-0000-0000-0000-000000000000}"/>
  <bookViews>
    <workbookView xWindow="-110" yWindow="-110" windowWidth="19420" windowHeight="10300" firstSheet="1" activeTab="6" xr2:uid="{704BD242-8F1E-42D2-B494-4DF1F9E65698}"/>
  </bookViews>
  <sheets>
    <sheet name="LABORALES " sheetId="1" r:id="rId1"/>
    <sheet name="PS" sheetId="2" r:id="rId2"/>
    <sheet name="REPARACION" sheetId="7" r:id="rId3"/>
    <sheet name="ARRENDAMIENTO" sheetId="5" r:id="rId4"/>
    <sheet name="SUMINISTRO" sheetId="3" r:id="rId5"/>
    <sheet name="OBRA" sheetId="4" r:id="rId6"/>
    <sheet name="APRENDIZAJE" sheetId="6" r:id="rId7"/>
    <sheet name="ORDEN " sheetId="10" r:id="rId8"/>
  </sheets>
  <definedNames>
    <definedName name="_Hlk201389433" localSheetId="4">SUMINISTRO!$D$9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R58" i="1"/>
  <c r="S58" i="1" s="1"/>
  <c r="R49" i="1"/>
  <c r="S49" i="1" s="1"/>
  <c r="R48" i="1"/>
  <c r="S48" i="1" s="1"/>
  <c r="R47" i="1"/>
  <c r="R46" i="1"/>
  <c r="S46" i="1" s="1"/>
  <c r="R45" i="1"/>
  <c r="S45" i="1" s="1"/>
  <c r="R44" i="1"/>
  <c r="S44" i="1" s="1"/>
  <c r="R43" i="1"/>
  <c r="S43" i="1" s="1"/>
  <c r="R42" i="1"/>
  <c r="S42" i="1" s="1"/>
  <c r="R41" i="1"/>
  <c r="R40" i="1"/>
  <c r="S40" i="1" s="1"/>
  <c r="R39" i="1"/>
  <c r="S39" i="1" s="1"/>
  <c r="R38" i="1"/>
  <c r="S38" i="1" s="1"/>
  <c r="R37" i="1"/>
  <c r="R36" i="1"/>
  <c r="R35" i="1"/>
  <c r="S35" i="1" s="1"/>
  <c r="R34" i="1"/>
  <c r="S34" i="1" s="1"/>
  <c r="R33" i="1"/>
  <c r="S33" i="1" s="1"/>
  <c r="R32" i="1"/>
  <c r="S32" i="1" s="1"/>
  <c r="R31" i="1"/>
  <c r="R30" i="1"/>
  <c r="S30" i="1" s="1"/>
  <c r="R29" i="1"/>
  <c r="S29" i="1" s="1"/>
  <c r="R28" i="1"/>
  <c r="R27" i="1"/>
  <c r="S27" i="1" s="1"/>
  <c r="R26" i="1"/>
  <c r="S26" i="1" s="1"/>
  <c r="R25" i="1"/>
  <c r="S25" i="1" s="1"/>
  <c r="R24" i="1"/>
  <c r="S24" i="1" s="1"/>
  <c r="R23" i="1"/>
  <c r="S23" i="1" s="1"/>
  <c r="R22" i="1"/>
  <c r="S22" i="1" s="1"/>
  <c r="R21" i="1"/>
  <c r="S21" i="1" s="1"/>
  <c r="R20" i="1"/>
  <c r="S20" i="1" s="1"/>
  <c r="R19" i="1"/>
  <c r="S19" i="1" s="1"/>
  <c r="R18" i="1"/>
  <c r="S18" i="1" s="1"/>
  <c r="R17" i="1"/>
  <c r="S17" i="1" s="1"/>
  <c r="R16" i="1"/>
  <c r="R15" i="1"/>
  <c r="S15" i="1" s="1"/>
  <c r="R14" i="1"/>
  <c r="S14" i="1" s="1"/>
  <c r="R13" i="1"/>
  <c r="S13" i="1" s="1"/>
  <c r="R12" i="1"/>
  <c r="S12" i="1" s="1"/>
  <c r="R11" i="1"/>
  <c r="S11" i="1" s="1"/>
  <c r="R10" i="1"/>
  <c r="S10" i="1" s="1"/>
  <c r="R9" i="1"/>
  <c r="R8" i="1"/>
  <c r="S8" i="1" s="1"/>
  <c r="R7" i="1"/>
  <c r="S7" i="1" s="1"/>
  <c r="R6" i="1"/>
  <c r="S6" i="1" s="1"/>
  <c r="R5" i="1"/>
  <c r="S5" i="1" s="1"/>
  <c r="R4" i="1"/>
  <c r="R3" i="1"/>
  <c r="R2" i="1"/>
  <c r="S2" i="1" s="1"/>
</calcChain>
</file>

<file path=xl/sharedStrings.xml><?xml version="1.0" encoding="utf-8"?>
<sst xmlns="http://schemas.openxmlformats.org/spreadsheetml/2006/main" count="942" uniqueCount="438">
  <si>
    <t>N°</t>
  </si>
  <si>
    <t xml:space="preserve">Nombres y apellidos </t>
  </si>
  <si>
    <t>País/ Departamento/ Ciudad Nacimiento</t>
  </si>
  <si>
    <t xml:space="preserve">fecha de nacimiento </t>
  </si>
  <si>
    <t xml:space="preserve">Cedula de Ciudadania </t>
  </si>
  <si>
    <t>País/ Departamento/ expedicion cedula</t>
  </si>
  <si>
    <t>ARL-CCF-EPS-AFP</t>
  </si>
  <si>
    <t>Formación académica</t>
  </si>
  <si>
    <t xml:space="preserve">Experiencia laboral </t>
  </si>
  <si>
    <t xml:space="preserve">Cargo </t>
  </si>
  <si>
    <t xml:space="preserve">Dependencia </t>
  </si>
  <si>
    <t>Inicio- Fin</t>
  </si>
  <si>
    <t xml:space="preserve">Correo Electrónico </t>
  </si>
  <si>
    <t xml:space="preserve">celular </t>
  </si>
  <si>
    <t xml:space="preserve">Teléfono </t>
  </si>
  <si>
    <t>001</t>
  </si>
  <si>
    <t xml:space="preserve">Harrison Isaza Rios </t>
  </si>
  <si>
    <t xml:space="preserve">Colombia/ Antioquia/ Amalfi </t>
  </si>
  <si>
    <t>sura-comfama- nueva eps-proteccion</t>
  </si>
  <si>
    <t>Amalfi S.A. E.S.P.</t>
  </si>
  <si>
    <t>Coordinador operativo relleno sanitario</t>
  </si>
  <si>
    <t>operativo</t>
  </si>
  <si>
    <t>002</t>
  </si>
  <si>
    <t>Andrea Marcela Ibarbo Gil</t>
  </si>
  <si>
    <t>sura-comfama-nueva eps-colpensiones</t>
  </si>
  <si>
    <t>tecnologico</t>
  </si>
  <si>
    <t xml:space="preserve">serviciospublicos@amalfisa.com </t>
  </si>
  <si>
    <t>003</t>
  </si>
  <si>
    <t xml:space="preserve">Wilton Andres Torres Zapata </t>
  </si>
  <si>
    <t>sura-comfama-coosalud-porvenir</t>
  </si>
  <si>
    <t>tecnologo</t>
  </si>
  <si>
    <t>3102066629-3116045039</t>
  </si>
  <si>
    <t>004</t>
  </si>
  <si>
    <t xml:space="preserve">coordinador operativo parque automotor </t>
  </si>
  <si>
    <t>037</t>
  </si>
  <si>
    <t>Erica dianet cortinez cardenas</t>
  </si>
  <si>
    <t>sura-comfama-nueva eps-porvenir</t>
  </si>
  <si>
    <t xml:space="preserve">tecnico </t>
  </si>
  <si>
    <t xml:space="preserve">promotora educativa </t>
  </si>
  <si>
    <t xml:space="preserve">administrativa </t>
  </si>
  <si>
    <t>005</t>
  </si>
  <si>
    <t>Carlos Andres Betancur Osorio</t>
  </si>
  <si>
    <t>Tecnologo</t>
  </si>
  <si>
    <t>SG-SST</t>
  </si>
  <si>
    <t>admistrativo</t>
  </si>
  <si>
    <t>andybetancur2014@hotmail.com</t>
  </si>
  <si>
    <t>006</t>
  </si>
  <si>
    <t>032</t>
  </si>
  <si>
    <t>Daneisy andrea marulanda serna</t>
  </si>
  <si>
    <t>Colombia/ Antioquia/ Vegachi</t>
  </si>
  <si>
    <t>sura-comfama-savia salud-porvenir</t>
  </si>
  <si>
    <t>universitaria (en formacion)</t>
  </si>
  <si>
    <t xml:space="preserve">auxiliar contable </t>
  </si>
  <si>
    <t>administrativa</t>
  </si>
  <si>
    <t>007</t>
  </si>
  <si>
    <t>034</t>
  </si>
  <si>
    <t>Julian fernando ibarbo gil</t>
  </si>
  <si>
    <t xml:space="preserve">Colombia/ Antioquia/ Medellin </t>
  </si>
  <si>
    <t>sura-comfama-sura-colfondos</t>
  </si>
  <si>
    <t>universitario</t>
  </si>
  <si>
    <t xml:space="preserve">ingeniero ambiental </t>
  </si>
  <si>
    <t>administrativo</t>
  </si>
  <si>
    <t>008</t>
  </si>
  <si>
    <t>015</t>
  </si>
  <si>
    <t>Maria del carmen cardenas</t>
  </si>
  <si>
    <t>Colombia/ Antioquia/ Anori</t>
  </si>
  <si>
    <t>sura-comfama-coosalud-colfondos</t>
  </si>
  <si>
    <t>NA</t>
  </si>
  <si>
    <t xml:space="preserve">escobita </t>
  </si>
  <si>
    <t>009</t>
  </si>
  <si>
    <t xml:space="preserve">auxiliar de la promotora educativa </t>
  </si>
  <si>
    <t>036</t>
  </si>
  <si>
    <t>Lina marcela  gonzalez rodas</t>
  </si>
  <si>
    <t xml:space="preserve">adminstrativa </t>
  </si>
  <si>
    <t>010</t>
  </si>
  <si>
    <t>Daniela Perez Velez</t>
  </si>
  <si>
    <t>colombia/antioquia/amalfi</t>
  </si>
  <si>
    <t>sura-comfama</t>
  </si>
  <si>
    <t>tecnico</t>
  </si>
  <si>
    <t>011</t>
  </si>
  <si>
    <t>auxiliar administrativa PQR</t>
  </si>
  <si>
    <t>Luz Maria Zapata</t>
  </si>
  <si>
    <t>sura-comfama-nueva eps-colfondos</t>
  </si>
  <si>
    <t>servicios generales</t>
  </si>
  <si>
    <t>Carmen liliana medina barrientos</t>
  </si>
  <si>
    <t>Colombia/ Antioquia/ Medellin</t>
  </si>
  <si>
    <t>012</t>
  </si>
  <si>
    <t>013</t>
  </si>
  <si>
    <t>031</t>
  </si>
  <si>
    <t>libardo de jesus garcia garcia</t>
  </si>
  <si>
    <t>Colombia/ Antioquia/ San Carlos</t>
  </si>
  <si>
    <t>sura-comfama-sura-colpensiones</t>
  </si>
  <si>
    <t>soldador-armador</t>
  </si>
  <si>
    <t>014</t>
  </si>
  <si>
    <t>028</t>
  </si>
  <si>
    <t>016</t>
  </si>
  <si>
    <t>033</t>
  </si>
  <si>
    <t>Jeison hernando martinez amaya</t>
  </si>
  <si>
    <t>Colombia/ Caldas/ Victoria</t>
  </si>
  <si>
    <t>latonero-pintor</t>
  </si>
  <si>
    <t>027</t>
  </si>
  <si>
    <t>Kevin andrey correa herera</t>
  </si>
  <si>
    <t>oficios varios</t>
  </si>
  <si>
    <t>Jaime alberto marulanda patiño</t>
  </si>
  <si>
    <t>017</t>
  </si>
  <si>
    <t>operario de barrido</t>
  </si>
  <si>
    <t>Aleida del socorro londoño ortiz</t>
  </si>
  <si>
    <t>018</t>
  </si>
  <si>
    <t>038</t>
  </si>
  <si>
    <t>Joaquin Horacio Zapata Barrientos</t>
  </si>
  <si>
    <t>Colombia/ Antioquia/ Valdivia</t>
  </si>
  <si>
    <t>Colombia/ Antioquia/ Caceres</t>
  </si>
  <si>
    <t xml:space="preserve">oficios varios </t>
  </si>
  <si>
    <t>019</t>
  </si>
  <si>
    <t>Manuel antonio miranda alvarez</t>
  </si>
  <si>
    <t xml:space="preserve">Colombia/ Cordoba/Monteria </t>
  </si>
  <si>
    <t>020</t>
  </si>
  <si>
    <t>Stiven tascon monsalve</t>
  </si>
  <si>
    <t>021</t>
  </si>
  <si>
    <t>Edith yuliana herrera monsalve</t>
  </si>
  <si>
    <t>022</t>
  </si>
  <si>
    <t>Jairo De Jesus Arango</t>
  </si>
  <si>
    <t>conductor maquinaria pesada</t>
  </si>
  <si>
    <t>023</t>
  </si>
  <si>
    <t>026</t>
  </si>
  <si>
    <t>Jesus anibal zapata gomez</t>
  </si>
  <si>
    <t>sura-comfama-coosalud-proteccion</t>
  </si>
  <si>
    <t>024</t>
  </si>
  <si>
    <t>025</t>
  </si>
  <si>
    <t>Andres Emilio Mazo</t>
  </si>
  <si>
    <t>Juan david henao gomez</t>
  </si>
  <si>
    <t>Hugo leon fonnegra</t>
  </si>
  <si>
    <t>Joaquin emilio henao acevedo</t>
  </si>
  <si>
    <t>Oficios Varios</t>
  </si>
  <si>
    <t>John Sebastian Marulanda Gonzalez</t>
  </si>
  <si>
    <t>n/a</t>
  </si>
  <si>
    <t>029</t>
  </si>
  <si>
    <t>030</t>
  </si>
  <si>
    <t>Diana Patricia Ibarbo Muñetones</t>
  </si>
  <si>
    <t xml:space="preserve">Dairo Alberto Palacio Rua </t>
  </si>
  <si>
    <t>Jhon fredy velasquez arenas</t>
  </si>
  <si>
    <t>sura-comfama-coosalud-colpensiones</t>
  </si>
  <si>
    <t>039</t>
  </si>
  <si>
    <t>Dumar Londoño Lopez</t>
  </si>
  <si>
    <t>041</t>
  </si>
  <si>
    <t>Sebastian Velasquez Arenas</t>
  </si>
  <si>
    <t>043</t>
  </si>
  <si>
    <t>Yeferson Salazar Garcia</t>
  </si>
  <si>
    <t>colombia/antioquia/Ituango</t>
  </si>
  <si>
    <t>JOHNATAN CIFUENTES CIFUENTES</t>
  </si>
  <si>
    <t>N/A</t>
  </si>
  <si>
    <t>035</t>
  </si>
  <si>
    <t>040</t>
  </si>
  <si>
    <t>Ramiro alexis londoño piedrahita</t>
  </si>
  <si>
    <t>sura-comfama-nueva eps-proteccion</t>
  </si>
  <si>
    <t xml:space="preserve">Tecnico </t>
  </si>
  <si>
    <t>supernumerario</t>
  </si>
  <si>
    <t>Omero londoño lopez</t>
  </si>
  <si>
    <t>na</t>
  </si>
  <si>
    <t>conductor</t>
  </si>
  <si>
    <t>Juan carlos rodas tobón</t>
  </si>
  <si>
    <t>Orlando de jesus calderon</t>
  </si>
  <si>
    <t>Jesus maria ruiz alvarez</t>
  </si>
  <si>
    <t>tecnologia</t>
  </si>
  <si>
    <t xml:space="preserve">Pablo Ovidio Osorio Marulanda </t>
  </si>
  <si>
    <t>049</t>
  </si>
  <si>
    <t xml:space="preserve">Jorge Ignacio Rivera Jaramillo </t>
  </si>
  <si>
    <t>042</t>
  </si>
  <si>
    <t xml:space="preserve">oscar de jesus arias llano </t>
  </si>
  <si>
    <t>Gonzalo humberto Madrigal Monsalve</t>
  </si>
  <si>
    <t>044</t>
  </si>
  <si>
    <t>Jairo huberto echavarria Gonzalez</t>
  </si>
  <si>
    <t>045</t>
  </si>
  <si>
    <t>Johan arley tamayo roldan</t>
  </si>
  <si>
    <t>acequiero</t>
  </si>
  <si>
    <t>046</t>
  </si>
  <si>
    <t>Hernan de jesus arteaga</t>
  </si>
  <si>
    <t>047</t>
  </si>
  <si>
    <t>Jairo orlando zapata roldan</t>
  </si>
  <si>
    <t>048</t>
  </si>
  <si>
    <t xml:space="preserve">Diana Maria Garcia Oquendo </t>
  </si>
  <si>
    <t>SALARIO 2025</t>
  </si>
  <si>
    <t>01/01/2025-31/12/2025</t>
  </si>
  <si>
    <t>050</t>
  </si>
  <si>
    <t>051</t>
  </si>
  <si>
    <t>052</t>
  </si>
  <si>
    <t>Colombia/antioquia/ituango</t>
  </si>
  <si>
    <t xml:space="preserve">Juan Daniel Zapata Rua </t>
  </si>
  <si>
    <t>Colombia/Antioquia/Amalfi</t>
  </si>
  <si>
    <t xml:space="preserve">acequiero </t>
  </si>
  <si>
    <t>13/01/2025-12/04/2025</t>
  </si>
  <si>
    <t>3145286374-3127239782</t>
  </si>
  <si>
    <t xml:space="preserve">Coordinador Operativo </t>
  </si>
  <si>
    <t>25/01/2025-24/04/2025</t>
  </si>
  <si>
    <t>Brayan Isaza Rios</t>
  </si>
  <si>
    <t xml:space="preserve">Daniel de Jesus Maya Marulanda </t>
  </si>
  <si>
    <t xml:space="preserve">oficos varios </t>
  </si>
  <si>
    <t>01/02/2025-30/04/2025</t>
  </si>
  <si>
    <t>Columna1</t>
  </si>
  <si>
    <t>Columna2</t>
  </si>
  <si>
    <t>Columna3</t>
  </si>
  <si>
    <t xml:space="preserve">Auxiliar Electricista </t>
  </si>
  <si>
    <t xml:space="preserve">jefe gestion humana </t>
  </si>
  <si>
    <t xml:space="preserve">Coordinadora Operatvica del servicio de aseo </t>
  </si>
  <si>
    <t xml:space="preserve">auxiliar administrativa de contratacion </t>
  </si>
  <si>
    <t xml:space="preserve">electricista </t>
  </si>
  <si>
    <t>operador de la PCH CARACOLI</t>
  </si>
  <si>
    <t xml:space="preserve">Operador de la PCH CARACOLI </t>
  </si>
  <si>
    <t>supernumerario PCH CARACOLI</t>
  </si>
  <si>
    <t>Acequiero</t>
  </si>
  <si>
    <t>Documento de Identificación</t>
  </si>
  <si>
    <t>Luis Fernando Cortes Martinez</t>
  </si>
  <si>
    <t>Lina Maria Caicedo Posada</t>
  </si>
  <si>
    <t>Licet Jaqueline Vallejo Ortiz (Consultoria Multiservicios Zomac)</t>
  </si>
  <si>
    <t xml:space="preserve">Nelson Ramiro Hernandez Villa </t>
  </si>
  <si>
    <t xml:space="preserve">Carmen Leticia Alvarez Martinez </t>
  </si>
  <si>
    <t>Luis Fernando Morales Gomez</t>
  </si>
  <si>
    <t xml:space="preserve">Objeto contrato </t>
  </si>
  <si>
    <t>Prestar los Servicios Profesionales de Contador Público</t>
  </si>
  <si>
    <t>Prestar los servicios profesionales de Asesoría Jurídica.</t>
  </si>
  <si>
    <t>Prestar los servicios de Auditoría Externa de Gestión y Resultados</t>
  </si>
  <si>
    <t>Prestar los servicios de TELEGESTIÓN GPS al parque automotor de la operación del servicio público domiciliario de aseo</t>
  </si>
  <si>
    <t>Prestar los servicios de vigilancia nocturna en el relleno sanitario</t>
  </si>
  <si>
    <t>Prestar los sevicios de mensajeria</t>
  </si>
  <si>
    <t>Fecha inicio/ Fecha Final</t>
  </si>
  <si>
    <t xml:space="preserve">valor del contrato </t>
  </si>
  <si>
    <t>02/01/2025-31/12/2025</t>
  </si>
  <si>
    <t>Prestar los Servicios Profesionales de Ingeniero electrónico</t>
  </si>
  <si>
    <t>Hugo Alonso Muñetones Yarce (ESTACION DE SERVICIO AMALFI)</t>
  </si>
  <si>
    <t>Silvia Elena Echeverri Marin (ALMACEN Y TALLER S.E. DIESEL)</t>
  </si>
  <si>
    <t>Suministro de herramientas, partes y repuestos, para los vehículos y maquinaria utilizados en la prestación del servicio de aseo en el municipio de Amalfi-Antioquia</t>
  </si>
  <si>
    <t>Suministro de combustibles, aceites y otros elementos para el funcionamiento y operación del parque automotor de la empresa Amalfi S.A E.S.P</t>
  </si>
  <si>
    <t xml:space="preserve">VALOR DEL CONTRATO </t>
  </si>
  <si>
    <t>Pablo Ignacio Campillo Orozco (ELECTROCONTROL S.A.S)</t>
  </si>
  <si>
    <t>890901335-8</t>
  </si>
  <si>
    <t>Compra de elementos y componentes para el mantenimiento del sistema de alumbrado público</t>
  </si>
  <si>
    <t>08/02/2025-08/04/2025</t>
  </si>
  <si>
    <t>10/01/2025-31/12/2025</t>
  </si>
  <si>
    <t>14/01/2025-30/12/2025</t>
  </si>
  <si>
    <t>VILLALBA GAVIRIA HENAO</t>
  </si>
  <si>
    <t>Suministro de herramientas, partes y repuestos y mano de obra calificada  para la adecuada reparacion para los vehiculos utilizados en la prestacion del servicio de aseo urbano y rural del municipio de Amalfi-Antioquia.</t>
  </si>
  <si>
    <t>17/02/2025-30/12/2025</t>
  </si>
  <si>
    <t>Claudia Milena Maya Gaviria (GRUPO DE PROTECCION INTEGRAL MIRB</t>
  </si>
  <si>
    <t>Suministro de materiales para lavado y mantenimiento de áreas públicas del municipio de Amalfi</t>
  </si>
  <si>
    <t>18/02/2025-04/03/2025</t>
  </si>
  <si>
    <t>Erika Cristina Moriones Vallejo(ASESORIAS Y SERVICIOS DEL NORDESTE)</t>
  </si>
  <si>
    <t>mantenimiento de via acceso al relleno sanitario la española del municipio de Amalfi y lote de expasion relleno sanitario.</t>
  </si>
  <si>
    <t>01/03/2025-30/05/2025</t>
  </si>
  <si>
    <t xml:space="preserve">OBSERVACION </t>
  </si>
  <si>
    <t>prorroga hasat el 31/12/2025</t>
  </si>
  <si>
    <t>liquidado por renuncia</t>
  </si>
  <si>
    <t>prorroga 31/12/2025</t>
  </si>
  <si>
    <t>053</t>
  </si>
  <si>
    <t>Luis Eduardo Roldan</t>
  </si>
  <si>
    <t>MARIA LILIANA ALBORNOZ (SERVIVARIOS JAC S.A.S)</t>
  </si>
  <si>
    <t>901365000-7</t>
  </si>
  <si>
    <t>Prestar el servicio de transporte de residuos sólidos generados en el área urbana del municipio de Amalfi</t>
  </si>
  <si>
    <t xml:space="preserve">YULI ANDREA CARDONA ZAPATA </t>
  </si>
  <si>
    <r>
      <t>Prestar</t>
    </r>
    <r>
      <rPr>
        <b/>
        <sz val="11"/>
        <color theme="1"/>
        <rFont val="Century Gothic"/>
        <family val="2"/>
      </rPr>
      <t xml:space="preserve"> </t>
    </r>
    <r>
      <rPr>
        <sz val="11"/>
        <color theme="1"/>
        <rFont val="Century Gothic"/>
        <family val="2"/>
      </rPr>
      <t xml:space="preserve">los servicios profesionales como ingeniera ambiental para el seguimiento, control y acompañamiento técnico de las actividades relacionadas con la prestación del servicio público domiciliario de Aseo y gestión ambiental en las instalaciones y proyectos operados por AMALFI S.A. E.S.P. </t>
    </r>
  </si>
  <si>
    <t>01/03/2025-31/12/2025</t>
  </si>
  <si>
    <t>LUIS FERNANDO MORALES GOMEZ (ENERGITECH S.A.S)</t>
  </si>
  <si>
    <t>901875934-7</t>
  </si>
  <si>
    <t>Prestación de servicio para el sistema de información del alumbrado público (SIAP)</t>
  </si>
  <si>
    <t>01/04/2025-30/12/2025</t>
  </si>
  <si>
    <t xml:space="preserve">HARRY OSORIO MENDIETA (IMEDHCO S.A.S.) </t>
  </si>
  <si>
    <t>901316420-6</t>
  </si>
  <si>
    <t>arreglo de chumaceras del conjunto turbina generador de la maquina #3 de la PCH CARACOLI</t>
  </si>
  <si>
    <t>14/04/2025-23/05/2025</t>
  </si>
  <si>
    <t>054</t>
  </si>
  <si>
    <t xml:space="preserve">Lina Maria Florez Jaramillo </t>
  </si>
  <si>
    <t>Colombia/Antioquia/Caceres</t>
  </si>
  <si>
    <t>Colombia/Antioquia/caceres</t>
  </si>
  <si>
    <t>tc</t>
  </si>
  <si>
    <t xml:space="preserve">Auxiliar de gestion social </t>
  </si>
  <si>
    <t>16/05/2025-31/12/2025</t>
  </si>
  <si>
    <t>055</t>
  </si>
  <si>
    <t xml:space="preserve">Juan Camilo martinez Restrepo </t>
  </si>
  <si>
    <t>056</t>
  </si>
  <si>
    <t xml:space="preserve">Luis Miguel Osorio Zapata </t>
  </si>
  <si>
    <t xml:space="preserve">oficios vasrios </t>
  </si>
  <si>
    <t>22/09/2025-31/12/2025</t>
  </si>
  <si>
    <t>057</t>
  </si>
  <si>
    <t>058</t>
  </si>
  <si>
    <t>BRAYAN MIRANDA MARULANADA</t>
  </si>
  <si>
    <t>18/11/2025-31/12/2025</t>
  </si>
  <si>
    <t>02/01/2025-30/12/2025</t>
  </si>
  <si>
    <t>Alquiler de retroexcavadora para la disposición final de residuos sólidos urbanos y veredales</t>
  </si>
  <si>
    <t xml:space="preserve">JUAN JOSE ANGEL GONZALEZ </t>
  </si>
  <si>
    <t>Alquiler de buldocer para la disposicion final de residuos solidos urbanos y veredales.</t>
  </si>
  <si>
    <t xml:space="preserve">IVAN DARIO ZAPATA VILLA </t>
  </si>
  <si>
    <t>Arrendamiento de parqueadero para los vehículos del servicio domiciliario de aseo</t>
  </si>
  <si>
    <t xml:space="preserve"> Identificación</t>
  </si>
  <si>
    <t>Prestar el servicio de transporte de materiales de rodadura y cobertura para las vías internas del relleno sanitario la española.</t>
  </si>
  <si>
    <t>14/04/2025-02/06/2025</t>
  </si>
  <si>
    <t>CATALINA SALAZAR GAMEZ (SALAZAR Y PALACIO INGENIEROS S.A.S.)</t>
  </si>
  <si>
    <t>901006355-5</t>
  </si>
  <si>
    <t>Caracterizar las ARnD (Salida Sistema de tratamiento ARnD – lixiviados), y comparar los resultados obtenidos con la Resolución 0631/2025.</t>
  </si>
  <si>
    <t>28/05/2025-06/07/2025</t>
  </si>
  <si>
    <t>LUISA FERNANDA RODRIGUEZ OSORIO (COLTAN ASESORES CONTABLES, TRIBUTARIOS Y FINANCIEROS S.A.S.)</t>
  </si>
  <si>
    <t>01/07/2025-31/12/2025</t>
  </si>
  <si>
    <t>901689167-7</t>
  </si>
  <si>
    <t>Prestar los servicios profesionales de Revisoría Fiscal</t>
  </si>
  <si>
    <t>JOHN ALEJANDRO GONZALEZ RUA</t>
  </si>
  <si>
    <r>
      <t>Prestar los servicios de</t>
    </r>
    <r>
      <rPr>
        <b/>
        <sz val="10.5"/>
        <color theme="1"/>
        <rFont val="Century Gothic"/>
        <family val="2"/>
      </rPr>
      <t xml:space="preserve"> </t>
    </r>
    <r>
      <rPr>
        <sz val="10.5"/>
        <color theme="1"/>
        <rFont val="Century Gothic"/>
        <family val="2"/>
      </rPr>
      <t>Rocería del relleno sanitario La Española del municipio de Amalfi</t>
    </r>
  </si>
  <si>
    <t>29/09/2025-20/10/2025</t>
  </si>
  <si>
    <t>JOSE IGNACIO RIVERA GOMEZ</t>
  </si>
  <si>
    <t>Diseño, construcción y montaje de piezas (figuras) decorativas del alumbrado navideño, en el parque principal Carlos Segismundo de Greiff y el parque Jorge Ignacio Restrepo de Pueblo Nuevo</t>
  </si>
  <si>
    <t>29/09/2025-05/12/2025</t>
  </si>
  <si>
    <t>LUIS GABRIEL MEJIA HOLGUIN</t>
  </si>
  <si>
    <r>
      <t>Prestar los servicios de</t>
    </r>
    <r>
      <rPr>
        <b/>
        <sz val="10.5"/>
        <color theme="1"/>
        <rFont val="Century Gothic"/>
        <family val="2"/>
      </rPr>
      <t xml:space="preserve"> </t>
    </r>
    <r>
      <rPr>
        <sz val="10.5"/>
        <color theme="1"/>
        <rFont val="Century Gothic"/>
        <family val="2"/>
      </rPr>
      <t>impermeabilización, cambio de tejas y mantenimiento de canoas y bajantes en las instalaciones de AMALFI S.A. E.S.P.</t>
    </r>
  </si>
  <si>
    <t>22/10/2025-31/10/2025</t>
  </si>
  <si>
    <t>LEONEL TAMAYO CIFUENTES (BAS &amp; BAL S.A.S.)</t>
  </si>
  <si>
    <r>
      <t xml:space="preserve">Prestar los servicios de mantenimiento preventivo y calibración de la báscula y equipos de pesaje </t>
    </r>
    <r>
      <rPr>
        <sz val="10.5"/>
        <color rgb="FF000000"/>
        <rFont val="Century Gothic"/>
        <family val="2"/>
      </rPr>
      <t>que garantice el registro de toneladas de los diferentes residuos que ingresan al relleno sanitario</t>
    </r>
  </si>
  <si>
    <t>13/11/2025-13/12/2025</t>
  </si>
  <si>
    <t>900520670-0</t>
  </si>
  <si>
    <t>Prestar el servicio de transporte de materiales de suelo, vegetal y geomembrana para el relleno sanitario la española</t>
  </si>
  <si>
    <t>13/11/2025-12/12/2025</t>
  </si>
  <si>
    <t>Realizar el monitoreo del caudal y la calidad de las aguas residuales no domésticas (ARnD) (Lixiviados), Aguas Residuales Domésticas (ARD), aguas lluvias y escorrentía superficial generadas en el relleno sanitario La Española y aguas residuales no domésticas (ARnD), Aguas Residuales Domesticas (ARD) generadas en el Parque Automotor, operados por AMALFI S.A. E.S.P conforme a las especificaciones técnicas establecidas en la cotización Nro. 087_2025_V1 y en cumplimiento de la normativa ambiental vigente y de la licencia ambiental otorgada bajo Resolución 130ZF-2347 de 2006</t>
  </si>
  <si>
    <t>05/12/2025-02/02/2026</t>
  </si>
  <si>
    <t>Prestar el servicio de transporte de materiales para vías de acceso y vías internas del parque automotor</t>
  </si>
  <si>
    <t>05/12/2025-30/12/2025</t>
  </si>
  <si>
    <t>DORIS PAULINA BOLIVAR POERTA (CI BALSUR S.A.S. )</t>
  </si>
  <si>
    <t xml:space="preserve">Compra de postes “F” fibra para el mantenimiento del sistema de alumbrado público en el municipio de Amalfi.  </t>
  </si>
  <si>
    <t>22/05/2025-31/05/2025</t>
  </si>
  <si>
    <t>900128262-9</t>
  </si>
  <si>
    <t>MARIA EUGENIA VELASCO ZAPATA (ASOCIACION DE MUJERES CONFECCIONANDO FUTURO)</t>
  </si>
  <si>
    <t>Suministrar las prendas de dotación para los empleados operativos de la empresa AMALFI S.A. E.S.P</t>
  </si>
  <si>
    <t>10/06/2025-10/08/2025</t>
  </si>
  <si>
    <t>901459806-9</t>
  </si>
  <si>
    <t>LUISJAVIER ZULUAGA RAMIREZ (ZULUAGA RAMIREZ Y CIA LTDA)</t>
  </si>
  <si>
    <t xml:space="preserve">Compra de motocicleta XTZ 150 para el departamento de SST. </t>
  </si>
  <si>
    <t>21/06/2025-28/06/2025</t>
  </si>
  <si>
    <t>890922674-1</t>
  </si>
  <si>
    <t>Compra de motocicleta marca Yamaha modelo XTZ 150 para el Relleno sanitario.</t>
  </si>
  <si>
    <t>26/06/2025-30/06/2025</t>
  </si>
  <si>
    <t>Suministro de Material para la construcción de drenes de lixiviados de gases relleno sanitario la Española</t>
  </si>
  <si>
    <t>01/07/2025-31/07/2025</t>
  </si>
  <si>
    <t>901361000-7</t>
  </si>
  <si>
    <t>ESPECIALIZACION O CURSO</t>
  </si>
  <si>
    <t>CAMILO VALENCIA MARTINEZ</t>
  </si>
  <si>
    <t>TECNICO EN OPERACIÓN DE MAQUINARIA PESADA PARA EXCAVACION</t>
  </si>
  <si>
    <t>17/06/2025-16/12/2025</t>
  </si>
  <si>
    <t xml:space="preserve">APOYO DE SOSTENIMIENTO </t>
  </si>
  <si>
    <t>1SMMLV</t>
  </si>
  <si>
    <t>VALERIE MAYA RESTREPO</t>
  </si>
  <si>
    <t xml:space="preserve">TECNICO LABORAL EN AUXILIAR EN SEGURIDAD Y SALUD OCUPACIONAL LABORAL </t>
  </si>
  <si>
    <t>16/06/2025-15/11/2025</t>
  </si>
  <si>
    <t>LINA MARCELA MONTOYA JARAMILLO</t>
  </si>
  <si>
    <t>ETAPA PRACTICA</t>
  </si>
  <si>
    <t>ETAPA LECTIVA</t>
  </si>
  <si>
    <t>TECNOLOGO EN GESTION ADMINISTRATIVA</t>
  </si>
  <si>
    <t>16/12/2025 – 19/11/2026</t>
  </si>
  <si>
    <t>20/11/2026 – 18/05/2027</t>
  </si>
  <si>
    <t xml:space="preserve">75% LECTIVA 1SMMLV PRACTICA </t>
  </si>
  <si>
    <t>DIANA YINETH LOPEZ RODRIGUEZ (TECNIMANGUERAS &amp; SUMINISTROS S.A.S)</t>
  </si>
  <si>
    <t>reparación a todo costo del sistema hidráulico del gobernador de la maquina # 1 de la PCH CARACOLI</t>
  </si>
  <si>
    <t>13/06/2025-24/06/2025</t>
  </si>
  <si>
    <t>901401353-4</t>
  </si>
  <si>
    <t>DANILO DE JESUS ZAPATA PULGARIN (LAMBDA INGENIERIA ELECTRICA S.A.S.)</t>
  </si>
  <si>
    <t>18/06/2025-12/07/2025</t>
  </si>
  <si>
    <t>901516483-8</t>
  </si>
  <si>
    <t>reparación a todo costo del transformador 170 KVA de la PCH Caracolí.</t>
  </si>
  <si>
    <t xml:space="preserve">NECESIDAD </t>
  </si>
  <si>
    <t xml:space="preserve">VALOR </t>
  </si>
  <si>
    <t>ASISTYMED LABORAL SAS</t>
  </si>
  <si>
    <t>Realización de los exámenes médico ocupacionales de ingreso y retiro de la los empleados de la empresa AMALFI S.A.</t>
  </si>
  <si>
    <t>01/01/2025-16/01/2025</t>
  </si>
  <si>
    <t>ALMACEN EL RODIL</t>
  </si>
  <si>
    <t>Compra de repuestos y suministros para Alumbrado Público, Amalfi S.A E.S.P. debido a las ampliaciones de cobertura, mantenimientos y reparaciones constantes al sistema de alumbrado público</t>
  </si>
  <si>
    <t>02/01/2025-30/01/2025</t>
  </si>
  <si>
    <t>ANTONIO MARIA CUARTAS OSORIO</t>
  </si>
  <si>
    <t>En el transformador de corriente de 2.6 Kv que alimenta el sistema de protección mando y control en el tablero de la máquina #3 presentó una falla a tierra por contacto de una serpiente que se electrocutó. Está falla daño y aisló un borne del transformador de corriente por lo que se hace necesario reponer el borne y hacer mantenimiento al aislamiento interior y contactos del mismo</t>
  </si>
  <si>
    <t>01/02/2025-20/02/2025</t>
  </si>
  <si>
    <t xml:space="preserve">Reparación y mantenimiento de la tuerca manzana de la válvula de la maquina #1, construcción de soporte ventilador de chumacera generador #1 e instalación de acometida  </t>
  </si>
  <si>
    <t>01/03/2025-03/03/2025</t>
  </si>
  <si>
    <t xml:space="preserve">Compra de repuestos y suministros para Alumbrado Público, Amalfi S.A E.S.P. debido a las ampliaciones de cobertura, mantenimientos y reparaciones constantes al sistema de alumbrado público, es necesario realizar la compra de repuestos y suministros </t>
  </si>
  <si>
    <t>04/03/2025-10/03/2025</t>
  </si>
  <si>
    <t xml:space="preserve">LEIDY TATIANA CAMILDE </t>
  </si>
  <si>
    <t xml:space="preserve">La empresa AMALFI S.A. E.S.P., es la encargada de prestar los servicios domiciliarios de aseo, también es la encargada del relleno sanitario, del parque automotor y al tratamiento de aguas residuales domésticas y no domésticas, y reconoce su responsabilidad primordial con el medio ambiente. </t>
  </si>
  <si>
    <t>04/03/2025-11/03/2025</t>
  </si>
  <si>
    <t xml:space="preserve">La válvula de la máquina #1 de 14" se bloqueó Cómo consecuencia del confinamiento de la cortina al salirse de las guías y por esto se dañó la tuerca del tornillo actuador, por lo tanto, se hace necesaria rectificar las guías de la cortina y fabricar tuerca en bronce nueva para el tornillo actuador. </t>
  </si>
  <si>
    <t>01/04/2025-05/04/2025</t>
  </si>
  <si>
    <t>la empresa AMALFI S.A. E.S.P. es la encargada de la pequeña hidroeléctrica central, el cual, se requiere de reparaciones y mantenimientos frecuentes, en tiempo de lluvias las maquinas presentan avería por motivo del alto caudal, siendo necesario apagarlas para evitar la sobrecarga.
La junta de expansión ubicada en el anclaje # 1 a la entrada de la casa de máquinas, presento una fuga de agua en la parte inferior por desalineamiento en el tubo de entrada.</t>
  </si>
  <si>
    <t>01/04/2025-15/04/2025</t>
  </si>
  <si>
    <t>Compra de repuestos y suministros para alumbrado público</t>
  </si>
  <si>
    <t>06/06/2025-21/06/2025</t>
  </si>
  <si>
    <t>EDISON MILET BOHORQUEZ</t>
  </si>
  <si>
    <t>Por problemas en el regulador del gobernador hidráulico, las agujas para abrir o cerrar el paso de agua estaban frenadas, impidiendo el buen funcionamiento de la maquina #1 por lo cual se hace necesario desarmar y trasladar el gobernador para su debida reparación y funcionamiento.</t>
  </si>
  <si>
    <t>03/06/2025-04/06/2025</t>
  </si>
  <si>
    <t>TECNIMANGUERAS &amp; SUMINISTROS</t>
  </si>
  <si>
    <t>compra de repuestos para el sistema hidráulico de la maquina # 1 de la PCH Caracolí.
Por fallas de la bomba del sistema de regulador de la maquina # 1, la empresa AMALFI S.A. se ve con la necesidad de buscar un proveedor que nos realice el arregle suministrando los repuestos necesarios</t>
  </si>
  <si>
    <t>03/07/2025-05/07/2025</t>
  </si>
  <si>
    <t>ENDICONTROL S.A</t>
  </si>
  <si>
    <t>800244858-1</t>
  </si>
  <si>
    <t>El tubo de carga en el tramo ubicado entre el anclaje #4 y la unión Vicking Johnson está muy desgastado en su espesor, esto se comprobó con las roturas presentadas en los dos últimos años en este tramo de tubo, en los puntos reparados se evidenciaron espesores de 1mm lo que esta muy por debajo de la norma que indica que el espesor nominal debe ser de 9.2mm y el mínimo 4.6mm</t>
  </si>
  <si>
    <t>03/07/2025-18/07/2025</t>
  </si>
  <si>
    <t>RETROTRAC SAS</t>
  </si>
  <si>
    <t>Suministro de repuestos para la retroexcavadora 416B con serie *8zk04214* del relleno sanitario la española, para la debida reparación del sistema de soporte y tracción de la rueda delantera izquierda, conforme a la especificación de la factura FE – 162376 y la nota crédito CNE - 3177</t>
  </si>
  <si>
    <t>21/07/2025-22/07/2025</t>
  </si>
  <si>
    <t>Debido a un fuerte ruido que se escuchaba dentro de la unidad #3 mientras estaba generando, se vio la necesidad de parar la maquina y destapar la parte del rodete en el cual se identifico que una de las cucharas de este rodete se partió junto con uno de los pasadores que la sujetan, sin esta cuchara el rodete no funciona eficientemente por lo cual se procedió a enviar a su reparación</t>
  </si>
  <si>
    <t>06/082025-09/08/2025</t>
  </si>
  <si>
    <t>07/08/2025-11/08/2025</t>
  </si>
  <si>
    <t>Debido a la ruptura de las cucharas del rodete de la unidad #3, se realizaron pruebas metalograficas para determinar los materiales y realizar los planos de estas y del molde para fundicion de cucharas.</t>
  </si>
  <si>
    <t>28/08/2025-29/08/2025</t>
  </si>
  <si>
    <t>JIMMY FERNEY OCHOA SERNA</t>
  </si>
  <si>
    <t>por motivo de deficiencia de energía eléctrica, los equipos de soldar y los motores del parque automotor se están sobrecalentando, es por esto que se requiere de un transformador para mejorar el sistema eléctrico y así aumentar la capacidad de funcionamiento de los equipos y motores.</t>
  </si>
  <si>
    <t>15/09/2025-24/09/2025</t>
  </si>
  <si>
    <t>GILDARDO GRAJALES PEREZ</t>
  </si>
  <si>
    <t>Debido a diferentes fallas eléctricas en las unidades #2 y #3 por las cuales se sacaron del sistema, se vio la obligación de realizar un diagnóstico del sistema eléctrico de la PCH para identificar los daños presentes en cada unidad y darles solución a estos para el pronto funcionamiento de nuevo</t>
  </si>
  <si>
    <t>19/09/2025-24/09/2025</t>
  </si>
  <si>
    <t>Debido a un atoramiento en el accionar manual del deflector de la unidad #1, se vio la obligación de parar la unida #1 para su respectiva corrección y buen funcionamiento del sistema hidráulico y sistema de inyectores y deflectores, también se presentaba sobrecalentamiento en una de las chumaceras por lo cual se aprovecha para mantenimiento.</t>
  </si>
  <si>
    <t>24/09/2025-29/09/2025</t>
  </si>
  <si>
    <t>RYMEL S.AS</t>
  </si>
  <si>
    <t>890919437-1</t>
  </si>
  <si>
    <t>Debido a una falla interna en uno de los transformadores de 170Kva monofásico del banco de transformadores de las unidades #2 y #3, se vio la obligación de enviar a la empresa reparadora Rymel S.A.S para su diagnóstico y reparación</t>
  </si>
  <si>
    <t>24/09/2025-01/10/2025</t>
  </si>
  <si>
    <t>por motivo de deficiencia de energía eléctrica, los equipos de soldar y los motores del parque automotor se están sobrecalentando, es por esto que se requiere de mejoras el sistema eléctrico, el cual, consiste en la instalación de algunos elementos eléctricos para aumentar la capacidad de funcionamiento en voltajes de la electricidad del parque automotor</t>
  </si>
  <si>
    <t>01/10/2025-04/10/2025</t>
  </si>
  <si>
    <t>Debido a un movimiento axial que presenta la unidad #3 en el eje, se decidió realizar unos patines retenedores de movimiento para minimizarlo y evitar posibles daños en las chumaceras o algún otro componente de la unidad incluyendo el mismo eje</t>
  </si>
  <si>
    <t>20/10/2025-25/10/2025</t>
  </si>
  <si>
    <t xml:space="preserve">FERRETERIA NELSON RESTREPO </t>
  </si>
  <si>
    <t>Se requiere la adquisición de tejas de cubierta arquitectónica para realizar el reemplazo del techo existente, el cual presenta deterioro avanzado debido al paso del tiempo y la exposición a las condiciones climáticas. El estado actual del techo de las instalaciones de la oficina principal de AMALFI S.A. E.S.P. ocasiona filtraciones de agua y representa un riesgo para la infraestructura y la seguridad de las personas que laboran en el área</t>
  </si>
  <si>
    <t>27/10/2025-2/10/2025</t>
  </si>
  <si>
    <t>Por motivo de reemplazo del antiguo transformador ya que este se quemó por sobre carga de energía, para evitar la deficiencia de energía eléctrica, los equipos de soldar y los motores del parque automotor se están sobrecalentando, es por esto que se requiere de mejoras el sistema eléctrico, el cual, consiste en la instalación de algunos elementos eléctricos para aumentar la capacidad de funcionamiento en voltajes de la electricidad del parque automotor</t>
  </si>
  <si>
    <t>27/10/2025-28/10/2025</t>
  </si>
  <si>
    <t>Debido a la reparación del transformador de 170kva, se requirió hacer pruebas de polaridad y relación de transformación, luego se requiere instalar el nuevo transformador, terminado este proceso se da inicio a la conexión del banco de 2400 voltios ya que toca desconectarlo para poder mover los transformadores, se conecta por el lado de 13.2 kva y se energiza para mirar el funcionamiento de los transformadores individualmente, ya realizada esta prueba sin ninguna dificultad se continua con la conexión secundaria lado de 2400 voltios terminada esta conexión se energiza el banco de transformadores.</t>
  </si>
  <si>
    <t>28/10/2025-01/11/2025</t>
  </si>
  <si>
    <t>Recuperar interruptor abandonado con el cual se pueden automatizar las maquinas #2 y #3, también verificación de contactos en subestación para descartar puntos calientes debido a reconfiguración realizada en la reparación y conexión de los transformadores de 170kVA. La unidad #2 presenta problemas en la excitatriz a la hora de sincronizar por lo tanto se requiere revisión y asesoría a operadores a la hora de utilizarlo.</t>
  </si>
  <si>
    <t>24/11/2025-01/12/2025</t>
  </si>
  <si>
    <t>MARIA ISABELINA MAYA OSPINA</t>
  </si>
  <si>
    <t>La empresa de servcios públicos de AMALFI S.A. E.S.P. por motivos de tiempos navideños requiere la compra de toallas para los aguinaldos de los colaboradores operativos y administrativos de la empresa.</t>
  </si>
  <si>
    <t>09/12/2025-16/12/2025</t>
  </si>
  <si>
    <t>Debido al movimiento axial que se presenta en la unidad #3 se requiere realizar anillos de retención para evitar posibles daños en las chumaceras las cuales están nuevas.</t>
  </si>
  <si>
    <t>15/12/2025-20/12/2025</t>
  </si>
  <si>
    <t>Debido a un desgaste en  los bujes de plásticos que dan el movimiento a los deflectores y endurecimiento de los componentes que no abrían y cerraban correctamente se vio la obligación de realizar desarme y reparaciones.</t>
  </si>
  <si>
    <t>ADRIAN ALONSO ARANGO HERNANDEZ</t>
  </si>
  <si>
    <t xml:space="preserve">Se requiere los servcios de tarima, artistas, animación y recreación para la integración pde navidad y fin de año para los colaboradores tanto del area operativa y como el area administrativa </t>
  </si>
  <si>
    <t>23/12/2025-27/12/2025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</si>
</sst>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
    <numFmt numFmtId="165" formatCode="&quot;$&quot;\ #,##0"/>
  </numFmts>
  <fonts count="20"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Century Gothic"/>
      <family val="2"/>
    </font>
    <font>
      <sz val="12"/>
      <color theme="1"/>
      <name val="Century Gothic"/>
      <family val="2"/>
    </font>
    <font>
      <i/>
      <sz val="12"/>
      <color theme="1"/>
      <name val="Century Gothic"/>
      <family val="2"/>
    </font>
    <font>
      <sz val="11"/>
      <color theme="1"/>
      <name val="Century Gothic"/>
      <family val="2"/>
    </font>
    <font>
      <b/>
      <sz val="11"/>
      <color theme="1"/>
      <name val="Century Gothic"/>
      <family val="2"/>
    </font>
    <font>
      <sz val="10.5"/>
      <color theme="1"/>
      <name val="Century Gothic"/>
      <family val="2"/>
    </font>
    <font>
      <sz val="14"/>
      <color theme="1"/>
      <name val="Century Gothic"/>
      <family val="2"/>
    </font>
    <font>
      <b/>
      <sz val="14"/>
      <color theme="1"/>
      <name val="Century Gothic"/>
      <family val="2"/>
    </font>
    <font>
      <u/>
      <sz val="14"/>
      <color theme="10"/>
      <name val="Century Gothic"/>
      <family val="2"/>
    </font>
    <font>
      <sz val="14"/>
      <color theme="4" tint="-0.249977111117893"/>
      <name val="Century Gothic"/>
      <family val="2"/>
    </font>
    <font>
      <i/>
      <sz val="10.5"/>
      <color theme="1"/>
      <name val="Century Gothic"/>
      <family val="2"/>
    </font>
    <font>
      <b/>
      <sz val="10.5"/>
      <color theme="1"/>
      <name val="Century Gothic"/>
      <family val="2"/>
    </font>
    <font>
      <sz val="11.5"/>
      <color theme="1"/>
      <name val="Century Gothic"/>
      <family val="2"/>
    </font>
    <font>
      <sz val="10.5"/>
      <color rgb="FF000000"/>
      <name val="Century Gothic"/>
      <family val="2"/>
    </font>
    <font>
      <i/>
      <sz val="10"/>
      <color theme="1"/>
      <name val="Century Gothic"/>
      <family val="2"/>
    </font>
    <font>
      <b/>
      <sz val="14"/>
      <color theme="0"/>
      <name val="Century Gothic"/>
      <family val="2"/>
    </font>
    <font>
      <sz val="14"/>
      <color rgb="FF000000"/>
      <name val="Century Gothic"/>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B4C6E7"/>
        <bgColor rgb="FFB4C6E7"/>
      </patternFill>
    </fill>
    <fill>
      <patternFill patternType="solid">
        <fgColor rgb="FFD9E2F3"/>
        <bgColor rgb="FFD9E2F3"/>
      </patternFill>
    </fill>
    <fill>
      <patternFill patternType="solid">
        <fgColor theme="0"/>
        <bgColor theme="0"/>
      </patternFill>
    </fill>
    <fill>
      <patternFill patternType="solid">
        <fgColor rgb="FFFF0000"/>
        <bgColor indexed="64"/>
      </patternFill>
    </fill>
    <fill>
      <patternFill patternType="solid">
        <fgColor rgb="FFFF0000"/>
      </patternFill>
    </fill>
    <fill>
      <patternFill patternType="solid">
        <fgColor rgb="FFC00000"/>
        <bgColor indexed="64"/>
      </patternFill>
    </fill>
    <fill>
      <patternFill patternType="solid">
        <fgColor theme="4"/>
        <bgColor theme="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2" fillId="0" borderId="0" applyNumberFormat="0" applyFill="0" applyBorder="0" applyAlignment="0" applyProtection="0"/>
  </cellStyleXfs>
  <cellXfs count="150">
    <xf numFmtId="0" fontId="0" fillId="0" borderId="0" xfId="0"/>
    <xf numFmtId="165" fontId="0" fillId="0" borderId="0" xfId="0" applyNumberFormat="1"/>
    <xf numFmtId="0" fontId="3" fillId="0" borderId="1" xfId="0" applyFont="1" applyBorder="1" applyAlignment="1">
      <alignment vertical="center"/>
    </xf>
    <xf numFmtId="0" fontId="3" fillId="0" borderId="1" xfId="0" applyFont="1" applyBorder="1" applyAlignment="1">
      <alignment vertical="center" wrapText="1"/>
    </xf>
    <xf numFmtId="0" fontId="4" fillId="5" borderId="1" xfId="0" applyFont="1" applyFill="1" applyBorder="1" applyAlignment="1">
      <alignment vertical="center" wrapText="1"/>
    </xf>
    <xf numFmtId="0" fontId="4" fillId="4" borderId="1" xfId="0" applyFont="1" applyFill="1" applyBorder="1" applyAlignment="1">
      <alignment vertical="center" wrapText="1"/>
    </xf>
    <xf numFmtId="0" fontId="4" fillId="0" borderId="1" xfId="0" applyFont="1" applyBorder="1" applyAlignment="1">
      <alignment wrapText="1"/>
    </xf>
    <xf numFmtId="49" fontId="0" fillId="0" borderId="0" xfId="0" applyNumberFormat="1"/>
    <xf numFmtId="49" fontId="3" fillId="0" borderId="1" xfId="0" applyNumberFormat="1" applyFont="1" applyBorder="1"/>
    <xf numFmtId="0" fontId="3" fillId="0" borderId="1" xfId="0" applyFont="1" applyBorder="1" applyAlignment="1">
      <alignment horizontal="center" vertical="center" wrapText="1"/>
    </xf>
    <xf numFmtId="165" fontId="3" fillId="0" borderId="1" xfId="0" applyNumberFormat="1" applyFont="1" applyBorder="1"/>
    <xf numFmtId="49" fontId="4" fillId="0" borderId="1" xfId="0" applyNumberFormat="1" applyFont="1" applyBorder="1"/>
    <xf numFmtId="1" fontId="4" fillId="0" borderId="1" xfId="0" applyNumberFormat="1" applyFont="1" applyBorder="1"/>
    <xf numFmtId="0" fontId="4" fillId="0" borderId="1" xfId="0" applyFont="1" applyBorder="1"/>
    <xf numFmtId="165" fontId="4" fillId="0" borderId="1" xfId="0" applyNumberFormat="1" applyFont="1" applyBorder="1"/>
    <xf numFmtId="0" fontId="4" fillId="0" borderId="0" xfId="0" applyFont="1"/>
    <xf numFmtId="165" fontId="4" fillId="0" borderId="0" xfId="0" applyNumberFormat="1" applyFont="1"/>
    <xf numFmtId="49" fontId="4" fillId="0" borderId="2" xfId="0" applyNumberFormat="1" applyFont="1" applyBorder="1"/>
    <xf numFmtId="165" fontId="4" fillId="0" borderId="3" xfId="0" applyNumberFormat="1" applyFont="1" applyBorder="1"/>
    <xf numFmtId="49" fontId="3" fillId="0" borderId="4" xfId="0" applyNumberFormat="1" applyFont="1" applyBorder="1"/>
    <xf numFmtId="0" fontId="3" fillId="0" borderId="5" xfId="0" applyFont="1" applyBorder="1" applyAlignment="1">
      <alignment vertical="center"/>
    </xf>
    <xf numFmtId="1" fontId="3" fillId="0" borderId="5" xfId="0" applyNumberFormat="1" applyFont="1" applyBorder="1" applyAlignment="1">
      <alignment vertical="center" wrapText="1"/>
    </xf>
    <xf numFmtId="0" fontId="3" fillId="0" borderId="5" xfId="0" applyFont="1" applyBorder="1" applyAlignment="1">
      <alignment horizontal="center" vertical="center" wrapText="1"/>
    </xf>
    <xf numFmtId="165" fontId="3" fillId="0" borderId="6" xfId="0" applyNumberFormat="1" applyFont="1" applyBorder="1"/>
    <xf numFmtId="49" fontId="4" fillId="0" borderId="7" xfId="0" applyNumberFormat="1" applyFont="1" applyBorder="1"/>
    <xf numFmtId="0" fontId="4" fillId="0" borderId="8" xfId="0" applyFont="1" applyBorder="1" applyAlignment="1">
      <alignment wrapText="1"/>
    </xf>
    <xf numFmtId="1" fontId="4" fillId="0" borderId="8" xfId="0" applyNumberFormat="1" applyFont="1" applyBorder="1"/>
    <xf numFmtId="0" fontId="4" fillId="0" borderId="8" xfId="0" applyFont="1" applyBorder="1"/>
    <xf numFmtId="165" fontId="4" fillId="0" borderId="9" xfId="0" applyNumberFormat="1" applyFont="1" applyBorder="1"/>
    <xf numFmtId="0" fontId="5" fillId="0" borderId="1" xfId="0" applyFont="1" applyBorder="1" applyAlignment="1">
      <alignment wrapText="1"/>
    </xf>
    <xf numFmtId="0" fontId="6" fillId="0" borderId="1" xfId="0" applyFont="1" applyBorder="1" applyAlignment="1">
      <alignment wrapText="1"/>
    </xf>
    <xf numFmtId="0" fontId="8" fillId="0" borderId="1" xfId="0" applyFont="1" applyBorder="1" applyAlignment="1">
      <alignment wrapText="1"/>
    </xf>
    <xf numFmtId="0" fontId="9" fillId="5" borderId="1" xfId="0" applyFont="1" applyFill="1" applyBorder="1" applyAlignment="1">
      <alignment horizontal="left"/>
    </xf>
    <xf numFmtId="0" fontId="9" fillId="5" borderId="1" xfId="0" applyFont="1" applyFill="1" applyBorder="1" applyAlignment="1">
      <alignment vertical="center"/>
    </xf>
    <xf numFmtId="14" fontId="9" fillId="5" borderId="1" xfId="0" applyNumberFormat="1" applyFont="1" applyFill="1" applyBorder="1" applyAlignment="1">
      <alignment vertical="center"/>
    </xf>
    <xf numFmtId="1" fontId="9" fillId="5" borderId="1" xfId="0" applyNumberFormat="1" applyFont="1" applyFill="1" applyBorder="1" applyAlignment="1">
      <alignment vertical="center"/>
    </xf>
    <xf numFmtId="0" fontId="11" fillId="5" borderId="1" xfId="3" applyFont="1" applyFill="1" applyBorder="1" applyAlignment="1">
      <alignment vertical="center"/>
    </xf>
    <xf numFmtId="0" fontId="9" fillId="5" borderId="1" xfId="0" applyFont="1" applyFill="1" applyBorder="1" applyAlignment="1">
      <alignment horizontal="right" vertical="center"/>
    </xf>
    <xf numFmtId="0" fontId="11" fillId="5" borderId="1" xfId="0" applyFont="1" applyFill="1" applyBorder="1" applyAlignment="1">
      <alignment vertical="center"/>
    </xf>
    <xf numFmtId="0" fontId="9" fillId="0" borderId="1" xfId="0" applyFont="1" applyBorder="1" applyAlignment="1">
      <alignment wrapText="1"/>
    </xf>
    <xf numFmtId="0" fontId="9" fillId="4" borderId="1" xfId="0" applyFont="1" applyFill="1" applyBorder="1" applyAlignment="1">
      <alignment vertical="center"/>
    </xf>
    <xf numFmtId="14" fontId="9" fillId="4" borderId="1" xfId="0" applyNumberFormat="1" applyFont="1" applyFill="1" applyBorder="1" applyAlignment="1">
      <alignment vertical="center"/>
    </xf>
    <xf numFmtId="1" fontId="9" fillId="4" borderId="1" xfId="0" applyNumberFormat="1" applyFont="1" applyFill="1" applyBorder="1" applyAlignment="1">
      <alignment vertical="center"/>
    </xf>
    <xf numFmtId="0" fontId="11" fillId="4" borderId="1" xfId="0" applyFont="1" applyFill="1" applyBorder="1" applyAlignment="1">
      <alignment vertical="center"/>
    </xf>
    <xf numFmtId="0" fontId="9" fillId="4" borderId="1" xfId="0" applyFont="1" applyFill="1" applyBorder="1" applyAlignment="1">
      <alignment horizontal="right" vertical="center"/>
    </xf>
    <xf numFmtId="0" fontId="9" fillId="4" borderId="1" xfId="0" applyFont="1" applyFill="1" applyBorder="1" applyAlignment="1">
      <alignment horizontal="left"/>
    </xf>
    <xf numFmtId="0" fontId="11" fillId="4" borderId="1" xfId="3" applyFont="1" applyFill="1" applyBorder="1" applyAlignment="1">
      <alignment vertical="center"/>
    </xf>
    <xf numFmtId="0" fontId="9" fillId="2" borderId="1" xfId="1" applyFont="1" applyBorder="1" applyAlignment="1"/>
    <xf numFmtId="14" fontId="9" fillId="2" borderId="1" xfId="1" applyNumberFormat="1" applyFont="1" applyBorder="1" applyAlignment="1"/>
    <xf numFmtId="1" fontId="9" fillId="2" borderId="1" xfId="1" applyNumberFormat="1" applyFont="1" applyBorder="1" applyAlignment="1"/>
    <xf numFmtId="0" fontId="9" fillId="2" borderId="1" xfId="1" applyFont="1" applyBorder="1" applyAlignment="1">
      <alignment vertical="center"/>
    </xf>
    <xf numFmtId="0" fontId="9" fillId="2" borderId="1" xfId="1" applyFont="1" applyBorder="1" applyAlignment="1">
      <alignment horizontal="right"/>
    </xf>
    <xf numFmtId="0" fontId="9" fillId="3" borderId="1" xfId="2" applyFont="1" applyBorder="1" applyAlignment="1"/>
    <xf numFmtId="0" fontId="9" fillId="5" borderId="1" xfId="0" applyFont="1" applyFill="1" applyBorder="1" applyAlignment="1">
      <alignment horizontal="right"/>
    </xf>
    <xf numFmtId="164" fontId="9" fillId="2" borderId="1" xfId="1" applyNumberFormat="1" applyFont="1" applyBorder="1" applyAlignment="1">
      <alignment horizontal="left"/>
    </xf>
    <xf numFmtId="14" fontId="9" fillId="2" borderId="1" xfId="1" applyNumberFormat="1" applyFont="1" applyBorder="1" applyAlignment="1">
      <alignment vertical="center"/>
    </xf>
    <xf numFmtId="1" fontId="9" fillId="2" borderId="1" xfId="1" applyNumberFormat="1" applyFont="1" applyBorder="1" applyAlignment="1">
      <alignment vertical="center"/>
    </xf>
    <xf numFmtId="0" fontId="9" fillId="2" borderId="1" xfId="1" applyFont="1" applyBorder="1" applyAlignment="1">
      <alignment horizontal="right" vertical="center"/>
    </xf>
    <xf numFmtId="14" fontId="9" fillId="3" borderId="1" xfId="2" applyNumberFormat="1" applyFont="1" applyBorder="1" applyAlignment="1"/>
    <xf numFmtId="1" fontId="9" fillId="3" borderId="1" xfId="2" applyNumberFormat="1" applyFont="1" applyBorder="1" applyAlignment="1"/>
    <xf numFmtId="0" fontId="9" fillId="3" borderId="1" xfId="2" applyFont="1" applyBorder="1" applyAlignment="1">
      <alignment horizontal="right"/>
    </xf>
    <xf numFmtId="164" fontId="9" fillId="3" borderId="1" xfId="2" applyNumberFormat="1" applyFont="1" applyBorder="1" applyAlignment="1">
      <alignment horizontal="left"/>
    </xf>
    <xf numFmtId="0" fontId="9" fillId="3" borderId="1" xfId="2" applyFont="1" applyBorder="1" applyAlignment="1">
      <alignment vertical="center"/>
    </xf>
    <xf numFmtId="14" fontId="9" fillId="3" borderId="1" xfId="2" applyNumberFormat="1" applyFont="1" applyBorder="1" applyAlignment="1">
      <alignment vertical="center"/>
    </xf>
    <xf numFmtId="1" fontId="9" fillId="3" borderId="1" xfId="2" applyNumberFormat="1" applyFont="1" applyBorder="1" applyAlignment="1">
      <alignment vertical="center"/>
    </xf>
    <xf numFmtId="0" fontId="9" fillId="3" borderId="1" xfId="2" applyFont="1" applyBorder="1" applyAlignment="1">
      <alignment horizontal="right" vertical="center"/>
    </xf>
    <xf numFmtId="165" fontId="9" fillId="3" borderId="1" xfId="2" applyNumberFormat="1" applyFont="1" applyBorder="1" applyAlignment="1"/>
    <xf numFmtId="165" fontId="9" fillId="2" borderId="1" xfId="1" applyNumberFormat="1" applyFont="1" applyBorder="1" applyAlignment="1"/>
    <xf numFmtId="165" fontId="9" fillId="7" borderId="1" xfId="1" applyNumberFormat="1" applyFont="1" applyFill="1" applyBorder="1" applyAlignment="1"/>
    <xf numFmtId="165" fontId="9" fillId="8" borderId="1" xfId="1" applyNumberFormat="1" applyFont="1" applyFill="1" applyBorder="1" applyAlignment="1"/>
    <xf numFmtId="0" fontId="9" fillId="9" borderId="1" xfId="0" applyFont="1" applyFill="1" applyBorder="1" applyAlignment="1">
      <alignment wrapText="1"/>
    </xf>
    <xf numFmtId="0" fontId="9" fillId="0" borderId="0" xfId="0" applyFont="1" applyAlignment="1">
      <alignment wrapText="1"/>
    </xf>
    <xf numFmtId="0" fontId="9" fillId="5" borderId="1" xfId="0" applyFont="1" applyFill="1" applyBorder="1" applyAlignment="1">
      <alignment wrapText="1"/>
    </xf>
    <xf numFmtId="14" fontId="9" fillId="0" borderId="1" xfId="0" applyNumberFormat="1" applyFont="1" applyBorder="1" applyAlignment="1">
      <alignment wrapText="1"/>
    </xf>
    <xf numFmtId="0" fontId="9" fillId="0" borderId="0" xfId="0" applyFont="1"/>
    <xf numFmtId="0" fontId="9" fillId="5" borderId="1" xfId="0" applyFont="1" applyFill="1" applyBorder="1"/>
    <xf numFmtId="165" fontId="9" fillId="0" borderId="1" xfId="0" applyNumberFormat="1" applyFont="1" applyBorder="1"/>
    <xf numFmtId="10" fontId="9" fillId="0" borderId="1" xfId="0" applyNumberFormat="1" applyFont="1" applyBorder="1"/>
    <xf numFmtId="0" fontId="9" fillId="0" borderId="1" xfId="0" applyFont="1" applyBorder="1"/>
    <xf numFmtId="0" fontId="9" fillId="4" borderId="1" xfId="0" applyFont="1" applyFill="1" applyBorder="1"/>
    <xf numFmtId="0" fontId="9" fillId="6" borderId="1" xfId="0" applyFont="1" applyFill="1" applyBorder="1"/>
    <xf numFmtId="0" fontId="11" fillId="5" borderId="1" xfId="0" applyFont="1" applyFill="1" applyBorder="1"/>
    <xf numFmtId="14" fontId="9" fillId="0" borderId="1" xfId="0" applyNumberFormat="1" applyFont="1" applyBorder="1"/>
    <xf numFmtId="0" fontId="9" fillId="9" borderId="1" xfId="0" applyFont="1" applyFill="1" applyBorder="1"/>
    <xf numFmtId="14" fontId="9" fillId="9" borderId="1" xfId="0" applyNumberFormat="1" applyFont="1" applyFill="1" applyBorder="1"/>
    <xf numFmtId="0" fontId="12" fillId="0" borderId="1" xfId="0" applyFont="1" applyBorder="1"/>
    <xf numFmtId="49" fontId="9" fillId="0" borderId="0" xfId="0" applyNumberFormat="1" applyFont="1"/>
    <xf numFmtId="165" fontId="9" fillId="0" borderId="0" xfId="0" applyNumberFormat="1" applyFont="1"/>
    <xf numFmtId="1" fontId="10" fillId="4" borderId="1" xfId="0" applyNumberFormat="1" applyFont="1" applyFill="1" applyBorder="1"/>
    <xf numFmtId="0" fontId="10" fillId="4" borderId="1" xfId="0" applyFont="1" applyFill="1" applyBorder="1"/>
    <xf numFmtId="0" fontId="10" fillId="4" borderId="1" xfId="0" applyFont="1" applyFill="1" applyBorder="1" applyAlignment="1">
      <alignment vertical="center"/>
    </xf>
    <xf numFmtId="0" fontId="10" fillId="4" borderId="1" xfId="0" applyFont="1" applyFill="1" applyBorder="1" applyAlignment="1">
      <alignment vertical="center" wrapText="1"/>
    </xf>
    <xf numFmtId="0" fontId="10" fillId="4" borderId="1" xfId="0" applyFont="1" applyFill="1" applyBorder="1" applyAlignment="1">
      <alignment horizontal="right" vertical="center"/>
    </xf>
    <xf numFmtId="165" fontId="10" fillId="0" borderId="1" xfId="0" applyNumberFormat="1" applyFont="1" applyBorder="1"/>
    <xf numFmtId="165" fontId="9" fillId="9" borderId="1" xfId="0" applyNumberFormat="1" applyFont="1" applyFill="1" applyBorder="1"/>
    <xf numFmtId="3" fontId="9" fillId="0" borderId="1" xfId="0" applyNumberFormat="1" applyFont="1" applyBorder="1"/>
    <xf numFmtId="49" fontId="9" fillId="4" borderId="1" xfId="0" applyNumberFormat="1" applyFont="1" applyFill="1" applyBorder="1" applyAlignment="1">
      <alignment horizontal="center" vertical="center"/>
    </xf>
    <xf numFmtId="49" fontId="9" fillId="5" borderId="1" xfId="0" applyNumberFormat="1" applyFont="1" applyFill="1" applyBorder="1" applyAlignment="1">
      <alignment horizontal="center" vertical="center"/>
    </xf>
    <xf numFmtId="49" fontId="9" fillId="0" borderId="1" xfId="0" applyNumberFormat="1" applyFont="1" applyBorder="1"/>
    <xf numFmtId="49" fontId="9" fillId="2" borderId="1" xfId="1" applyNumberFormat="1" applyFont="1" applyBorder="1" applyAlignment="1">
      <alignment horizontal="center"/>
    </xf>
    <xf numFmtId="49" fontId="9" fillId="3" borderId="1" xfId="2" applyNumberFormat="1" applyFont="1" applyBorder="1" applyAlignment="1">
      <alignment horizontal="center"/>
    </xf>
    <xf numFmtId="0" fontId="4" fillId="0" borderId="0" xfId="0" applyFont="1" applyAlignment="1">
      <alignment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49" fontId="4" fillId="0" borderId="1" xfId="0" applyNumberFormat="1" applyFont="1" applyBorder="1" applyAlignment="1">
      <alignment vertical="center" wrapText="1"/>
    </xf>
    <xf numFmtId="0" fontId="4" fillId="0" borderId="1" xfId="0" applyFont="1" applyBorder="1" applyAlignment="1">
      <alignment horizontal="right" wrapText="1"/>
    </xf>
    <xf numFmtId="165" fontId="4" fillId="0" borderId="1" xfId="0" applyNumberFormat="1" applyFont="1" applyBorder="1" applyAlignment="1">
      <alignment wrapText="1"/>
    </xf>
    <xf numFmtId="3" fontId="6" fillId="0" borderId="1" xfId="0" applyNumberFormat="1" applyFont="1" applyBorder="1" applyAlignment="1">
      <alignment wrapText="1"/>
    </xf>
    <xf numFmtId="17" fontId="4" fillId="0" borderId="1" xfId="0" applyNumberFormat="1" applyFont="1" applyBorder="1" applyAlignment="1">
      <alignment wrapText="1"/>
    </xf>
    <xf numFmtId="0" fontId="4" fillId="0" borderId="0" xfId="0" applyFont="1" applyAlignment="1">
      <alignment horizontal="right" wrapText="1"/>
    </xf>
    <xf numFmtId="165" fontId="4" fillId="0" borderId="0" xfId="0" applyNumberFormat="1" applyFont="1" applyAlignment="1">
      <alignment wrapText="1"/>
    </xf>
    <xf numFmtId="3" fontId="4" fillId="0" borderId="1" xfId="0" applyNumberFormat="1" applyFont="1" applyBorder="1" applyAlignment="1">
      <alignment wrapText="1"/>
    </xf>
    <xf numFmtId="49" fontId="4" fillId="0" borderId="1" xfId="0" applyNumberFormat="1" applyFont="1" applyBorder="1" applyAlignment="1">
      <alignment wrapText="1"/>
    </xf>
    <xf numFmtId="165" fontId="3" fillId="0" borderId="1" xfId="0" applyNumberFormat="1" applyFont="1" applyBorder="1" applyAlignment="1">
      <alignment vertical="center" wrapText="1"/>
    </xf>
    <xf numFmtId="49" fontId="3" fillId="0" borderId="1" xfId="0" applyNumberFormat="1" applyFont="1" applyBorder="1" applyAlignment="1">
      <alignment wrapText="1"/>
    </xf>
    <xf numFmtId="0" fontId="6" fillId="0" borderId="0" xfId="0" applyFont="1"/>
    <xf numFmtId="165" fontId="6" fillId="0" borderId="1" xfId="0" applyNumberFormat="1" applyFont="1" applyBorder="1" applyAlignment="1">
      <alignment wrapText="1"/>
    </xf>
    <xf numFmtId="49" fontId="4" fillId="0" borderId="0" xfId="0" applyNumberFormat="1" applyFont="1" applyAlignment="1">
      <alignment wrapText="1"/>
    </xf>
    <xf numFmtId="0" fontId="6" fillId="0" borderId="0" xfId="0" applyFont="1" applyAlignment="1">
      <alignment wrapText="1"/>
    </xf>
    <xf numFmtId="0" fontId="15" fillId="0" borderId="0" xfId="0" applyFont="1" applyAlignment="1">
      <alignment wrapText="1"/>
    </xf>
    <xf numFmtId="49" fontId="3" fillId="0" borderId="1" xfId="0" applyNumberFormat="1" applyFont="1" applyBorder="1" applyAlignment="1">
      <alignment vertical="center" wrapText="1"/>
    </xf>
    <xf numFmtId="0" fontId="3" fillId="0" borderId="1" xfId="0" applyFont="1" applyBorder="1" applyAlignment="1">
      <alignment horizontal="right"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vertical="center" wrapText="1"/>
    </xf>
    <xf numFmtId="0" fontId="4" fillId="4" borderId="1" xfId="0" applyFont="1" applyFill="1" applyBorder="1" applyAlignment="1">
      <alignment wrapText="1"/>
    </xf>
    <xf numFmtId="0" fontId="13" fillId="0" borderId="1" xfId="0" applyFont="1" applyBorder="1" applyAlignment="1">
      <alignment wrapText="1"/>
    </xf>
    <xf numFmtId="0" fontId="8" fillId="0" borderId="1" xfId="0" applyFont="1" applyBorder="1"/>
    <xf numFmtId="0" fontId="15" fillId="0" borderId="1" xfId="0" applyFont="1" applyBorder="1"/>
    <xf numFmtId="0" fontId="15" fillId="0" borderId="1" xfId="0" applyFont="1" applyBorder="1" applyAlignment="1">
      <alignment wrapText="1"/>
    </xf>
    <xf numFmtId="0" fontId="17" fillId="0" borderId="1" xfId="0" applyFont="1" applyBorder="1" applyAlignment="1">
      <alignment wrapText="1"/>
    </xf>
    <xf numFmtId="0" fontId="18" fillId="10" borderId="1" xfId="0" applyFont="1" applyFill="1" applyBorder="1" applyAlignment="1">
      <alignment vertical="center"/>
    </xf>
    <xf numFmtId="1" fontId="18" fillId="10" borderId="1" xfId="0" applyNumberFormat="1" applyFont="1" applyFill="1" applyBorder="1" applyAlignment="1">
      <alignment vertical="center" wrapText="1"/>
    </xf>
    <xf numFmtId="0" fontId="18" fillId="10" borderId="1" xfId="0" applyFont="1" applyFill="1" applyBorder="1" applyAlignment="1">
      <alignment horizontal="center" vertical="center" wrapText="1"/>
    </xf>
    <xf numFmtId="165" fontId="18" fillId="10" borderId="1" xfId="0" applyNumberFormat="1" applyFont="1" applyFill="1" applyBorder="1"/>
    <xf numFmtId="0" fontId="18" fillId="10" borderId="1" xfId="0" applyFont="1" applyFill="1" applyBorder="1" applyAlignment="1">
      <alignment vertical="center" wrapText="1"/>
    </xf>
    <xf numFmtId="0" fontId="9" fillId="0" borderId="1" xfId="0" applyFont="1" applyBorder="1" applyAlignment="1">
      <alignment horizontal="justify" vertical="center" wrapText="1"/>
    </xf>
    <xf numFmtId="0" fontId="19" fillId="0" borderId="1" xfId="0" applyFont="1" applyBorder="1"/>
    <xf numFmtId="0" fontId="19" fillId="0" borderId="1" xfId="0" applyFont="1" applyBorder="1" applyAlignment="1">
      <alignment horizontal="justify" vertical="center" wrapText="1"/>
    </xf>
    <xf numFmtId="0" fontId="19" fillId="0" borderId="1" xfId="0" applyFont="1" applyBorder="1" applyAlignment="1">
      <alignment wrapText="1"/>
    </xf>
    <xf numFmtId="49" fontId="18" fillId="10" borderId="1" xfId="0" applyNumberFormat="1" applyFont="1" applyFill="1" applyBorder="1"/>
    <xf numFmtId="49" fontId="10" fillId="0" borderId="1" xfId="0" applyNumberFormat="1" applyFont="1" applyBorder="1" applyAlignment="1">
      <alignment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5" fontId="10" fillId="0" borderId="1" xfId="0" applyNumberFormat="1" applyFont="1" applyBorder="1" applyAlignment="1">
      <alignment vertical="center" wrapText="1"/>
    </xf>
    <xf numFmtId="49" fontId="9" fillId="0" borderId="0" xfId="0" applyNumberFormat="1" applyFont="1" applyAlignment="1">
      <alignment wrapText="1"/>
    </xf>
    <xf numFmtId="165" fontId="9" fillId="0" borderId="0" xfId="0" applyNumberFormat="1" applyFont="1" applyAlignment="1">
      <alignment wrapText="1"/>
    </xf>
    <xf numFmtId="49" fontId="9" fillId="0" borderId="1" xfId="0" applyNumberFormat="1" applyFont="1" applyBorder="1" applyAlignment="1">
      <alignment wrapText="1"/>
    </xf>
    <xf numFmtId="165" fontId="9" fillId="0" borderId="1" xfId="0" applyNumberFormat="1"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justify" vertical="center"/>
    </xf>
  </cellXfs>
  <cellStyles count="4">
    <cellStyle name="20% - Énfasis1" xfId="1" builtinId="30"/>
    <cellStyle name="40% - Énfasis1" xfId="2" builtinId="31"/>
    <cellStyle name="Hipervínculo" xfId="3" builtinId="8"/>
    <cellStyle name="Normal" xfId="0" builtinId="0"/>
  </cellStyles>
  <dxfs count="45">
    <dxf>
      <font>
        <b val="0"/>
        <i val="0"/>
        <strike val="0"/>
        <condense val="0"/>
        <extend val="0"/>
        <outline val="0"/>
        <shadow val="0"/>
        <u val="none"/>
        <vertAlign val="baseline"/>
        <sz val="12"/>
        <color theme="1"/>
        <name val="Century Gothic"/>
        <family val="2"/>
        <scheme val="none"/>
      </font>
      <numFmt numFmtId="165" formatCode="&quot;$&quot;\ #,##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entury Gothic"/>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entury Gothic"/>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entury Gothic"/>
        <family val="2"/>
        <scheme val="none"/>
      </font>
      <numFmt numFmtId="1"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entury Gothic"/>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entury Gothic"/>
        <family val="2"/>
        <scheme val="none"/>
      </font>
      <numFmt numFmtId="30" formatCode="@"/>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theme="1"/>
        <name val="Century Gothic"/>
        <family val="2"/>
        <scheme val="none"/>
      </font>
      <numFmt numFmtId="165" formatCode="&quot;$&quot;\ #,##0"/>
      <alignmen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entury Gothic"/>
        <family val="2"/>
        <scheme val="none"/>
      </font>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entury Gothic"/>
        <family val="2"/>
        <scheme val="none"/>
      </font>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entury Gothic"/>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entury Gothic"/>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entury Gothic"/>
        <family val="2"/>
        <scheme val="none"/>
      </font>
      <numFmt numFmtId="30" formatCode="@"/>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Century Gothic"/>
        <family val="2"/>
        <scheme val="none"/>
      </font>
      <alignment textRotation="0" wrapText="1" indent="0" justifyLastLine="0" shrinkToFit="0" readingOrder="0"/>
    </dxf>
    <dxf>
      <border outline="0">
        <bottom style="thin">
          <color indexed="64"/>
        </bottom>
      </border>
    </dxf>
    <dxf>
      <font>
        <strike val="0"/>
        <outline val="0"/>
        <shadow val="0"/>
        <u val="none"/>
        <vertAlign val="baseline"/>
        <sz val="12"/>
        <color theme="1"/>
        <name val="Century Gothic"/>
        <family val="2"/>
        <scheme val="none"/>
      </font>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horizontal="general"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numFmt numFmtId="165" formatCode="&quot;$&quot;\ #,##0"/>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numFmt numFmtId="19" formatCode="d/mm/yyyy"/>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entury Gothic"/>
        <family val="2"/>
        <scheme val="none"/>
      </font>
      <numFmt numFmtId="30" formatCode="@"/>
      <alignment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dxf>
    <dxf>
      <border outline="0">
        <bottom style="thin">
          <color indexed="64"/>
        </bottom>
      </border>
    </dxf>
    <dxf>
      <font>
        <b val="0"/>
        <i val="0"/>
        <strike val="0"/>
        <condense val="0"/>
        <extend val="0"/>
        <outline val="0"/>
        <shadow val="0"/>
        <u val="none"/>
        <vertAlign val="baseline"/>
        <sz val="14"/>
        <color theme="1"/>
        <name val="Century Gothic"/>
        <family val="2"/>
        <scheme val="none"/>
      </font>
      <alignment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FBE14E-89AB-4EB0-B941-DE2987BC45B9}" name="Tabla1" displayName="Tabla1" ref="A1:T57" totalsRowShown="0" headerRowDxfId="44" dataDxfId="42" headerRowBorderDxfId="43" tableBorderDxfId="41" totalsRowBorderDxfId="40">
  <autoFilter ref="A1:T57" xr:uid="{4FFBE14E-89AB-4EB0-B941-DE2987BC45B9}"/>
  <tableColumns count="20">
    <tableColumn id="1" xr3:uid="{2EE7507F-97F8-411F-8553-6EC39E2191AB}" name="N°" dataDxfId="39"/>
    <tableColumn id="2" xr3:uid="{44E7AD08-60E5-43DA-85A6-83099D670E0F}" name="Nombres y apellidos " dataDxfId="38"/>
    <tableColumn id="3" xr3:uid="{0467C02A-C44B-4417-8FBD-0738D1E16FBA}" name="País/ Departamento/ Ciudad Nacimiento" dataDxfId="37"/>
    <tableColumn id="4" xr3:uid="{23DEB11F-2AF5-4B25-A5DD-EC8E03892C1A}" name="fecha de nacimiento " dataDxfId="36"/>
    <tableColumn id="5" xr3:uid="{EFCB8F38-729F-45AB-AE7E-B33252298453}" name="Cedula de Ciudadania " dataDxfId="35"/>
    <tableColumn id="6" xr3:uid="{7C66840E-ACC5-440A-9810-B3CF6CBE59EC}" name="País/ Departamento/ expedicion cedula" dataDxfId="34"/>
    <tableColumn id="7" xr3:uid="{791902F0-B3FC-4407-AE66-641798ABE986}" name="ARL-CCF-EPS-AFP" dataDxfId="33"/>
    <tableColumn id="8" xr3:uid="{A4B6B965-C47B-487A-939F-DB51D0E5EBEC}" name="Formación académica" dataDxfId="32"/>
    <tableColumn id="9" xr3:uid="{34174058-9D5B-4B84-99AD-33C4549D7F96}" name="Experiencia laboral " dataDxfId="31"/>
    <tableColumn id="10" xr3:uid="{9DF5A52C-EF25-424C-80A8-F117312963B0}" name="Cargo " dataDxfId="30"/>
    <tableColumn id="11" xr3:uid="{DBB2A81D-5FE6-4610-9BF0-D33A06725E04}" name="Dependencia " dataDxfId="29"/>
    <tableColumn id="12" xr3:uid="{246DE5AD-5B7C-4F59-B34A-5B537D964509}" name="Inicio- Fin" dataDxfId="28"/>
    <tableColumn id="13" xr3:uid="{272FEE1C-5532-46D7-947B-20A674E21BC9}" name="Correo Electrónico " dataDxfId="27"/>
    <tableColumn id="14" xr3:uid="{FD9AD54A-6AD3-4AAD-B720-956B14203128}" name="celular " dataDxfId="26"/>
    <tableColumn id="15" xr3:uid="{8B95DCF9-2F71-4CCA-BED2-2BA069AA2BAD}" name="Teléfono " dataDxfId="25"/>
    <tableColumn id="16" xr3:uid="{D1EC0266-7DF3-46F1-B752-2AF406CB8EEC}" name="Columna1" dataDxfId="24"/>
    <tableColumn id="17" xr3:uid="{911BF0DA-C392-41D5-9FD3-CEDE7B1CF81B}" name="Columna2" dataDxfId="23"/>
    <tableColumn id="18" xr3:uid="{86E7BBDE-12FB-4067-B4C2-9277FCAB150A}" name="Columna3" dataDxfId="22"/>
    <tableColumn id="19" xr3:uid="{0F981C5B-F2DC-417B-89F4-0DA5E67A1FC5}" name="SALARIO 2025" dataDxfId="21"/>
    <tableColumn id="20" xr3:uid="{45CFDB8A-883A-488F-9267-967BE97AB36B}" name="OBSERVACION " dataDxfId="20"/>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6E00056-34D0-41F0-8CD9-2A7E9BF94364}" name="Tabla3" displayName="Tabla3" ref="A1:F9" totalsRowShown="0" headerRowDxfId="19" dataDxfId="17" headerRowBorderDxfId="18" tableBorderDxfId="16" totalsRowBorderDxfId="15">
  <autoFilter ref="A1:F9" xr:uid="{26E00056-34D0-41F0-8CD9-2A7E9BF94364}"/>
  <tableColumns count="6">
    <tableColumn id="1" xr3:uid="{A14B4F43-2FED-421B-957D-A041A7C47D1F}" name="N°" dataDxfId="14"/>
    <tableColumn id="2" xr3:uid="{9CFB2D54-23B2-4FD8-820E-83E5B6720E12}" name="Nombres y apellidos " dataDxfId="13"/>
    <tableColumn id="3" xr3:uid="{DA50D735-2889-4AFD-ABB1-12EADF6D0620}" name="Documento de Identificación" dataDxfId="12"/>
    <tableColumn id="4" xr3:uid="{46C29131-474F-4323-8691-3A13EA2CF3B3}" name="Objeto contrato " dataDxfId="11"/>
    <tableColumn id="5" xr3:uid="{4F961D39-D1D5-40AD-927F-D75CF806E8F6}" name="Fecha inicio/ Fecha Final" dataDxfId="10"/>
    <tableColumn id="6" xr3:uid="{F032B6C9-C78F-412D-8B55-BBFE5C1758B1}" name="valor del contrato " dataDxfId="9"/>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F64250-A035-4473-ADD7-22BA16510D74}" name="Tabla2" displayName="Tabla2" ref="A1:F11" totalsRowShown="0" headerRowBorderDxfId="8" tableBorderDxfId="7" totalsRowBorderDxfId="6">
  <autoFilter ref="A1:F11" xr:uid="{FDF64250-A035-4473-ADD7-22BA16510D74}"/>
  <tableColumns count="6">
    <tableColumn id="1" xr3:uid="{ECB976AD-A2EE-4448-AD33-471D3FAC12B9}" name="N°" dataDxfId="5"/>
    <tableColumn id="2" xr3:uid="{2369A5B9-653C-4D8F-A86B-365F52650CE9}" name="Nombres y apellidos " dataDxfId="4"/>
    <tableColumn id="3" xr3:uid="{A3F64597-6F96-4820-A305-236800EC7A99}" name="Documento de Identificación" dataDxfId="3"/>
    <tableColumn id="4" xr3:uid="{C5C107B8-BF26-4BB8-9BDC-BB9E37176926}" name="Objeto contrato " dataDxfId="2"/>
    <tableColumn id="5" xr3:uid="{EF35B649-F41B-46A2-9D34-93A6472354D3}" name="Fecha inicio/ Fecha Final" dataDxfId="1"/>
    <tableColumn id="6" xr3:uid="{8CCF780A-A718-4449-8043-46336861514F}" name="VALOR DEL CONTRATO "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rviciospublicos@amalfisa.com" TargetMode="External"/><Relationship Id="rId2" Type="http://schemas.openxmlformats.org/officeDocument/2006/relationships/hyperlink" Target="mailto:serviciospublicos@amalfisa.com" TargetMode="External"/><Relationship Id="rId1" Type="http://schemas.openxmlformats.org/officeDocument/2006/relationships/hyperlink" Target="mailto:andybetancur2014@hotmail.com"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AD641-732D-4B50-BA93-20E54B8E0486}">
  <dimension ref="A1:T59"/>
  <sheetViews>
    <sheetView topLeftCell="A52" zoomScale="70" zoomScaleNormal="70" workbookViewId="0">
      <selection activeCell="E67" sqref="E67"/>
    </sheetView>
  </sheetViews>
  <sheetFormatPr baseColWidth="10" defaultColWidth="11.54296875" defaultRowHeight="18" x14ac:dyDescent="0.35"/>
  <cols>
    <col min="1" max="1" width="7.90625" style="86" customWidth="1"/>
    <col min="2" max="2" width="53" style="74" customWidth="1"/>
    <col min="3" max="3" width="18.08984375" style="74" customWidth="1"/>
    <col min="4" max="4" width="35" style="74" customWidth="1"/>
    <col min="5" max="5" width="29.453125" style="74" customWidth="1"/>
    <col min="6" max="6" width="31.36328125" style="74" customWidth="1"/>
    <col min="7" max="7" width="7" style="74" customWidth="1"/>
    <col min="8" max="8" width="7.6328125" style="74" customWidth="1"/>
    <col min="9" max="9" width="0" style="74" hidden="1" customWidth="1"/>
    <col min="10" max="10" width="34.6328125" style="74" customWidth="1"/>
    <col min="11" max="11" width="24" style="74" customWidth="1"/>
    <col min="12" max="12" width="17" style="71" customWidth="1"/>
    <col min="13" max="13" width="31" style="74" customWidth="1"/>
    <col min="14" max="14" width="19" style="74" bestFit="1" customWidth="1"/>
    <col min="15" max="15" width="16" style="74" customWidth="1"/>
    <col min="16" max="16" width="14.6328125" style="74" hidden="1" customWidth="1"/>
    <col min="17" max="17" width="11.6328125" style="74" hidden="1" customWidth="1"/>
    <col min="18" max="18" width="12.6328125" style="74" hidden="1" customWidth="1"/>
    <col min="19" max="19" width="23.36328125" style="87" customWidth="1"/>
    <col min="20" max="20" width="24.36328125" style="74" customWidth="1"/>
    <col min="21" max="16384" width="11.54296875" style="74"/>
  </cols>
  <sheetData>
    <row r="1" spans="1:20" x14ac:dyDescent="0.35">
      <c r="A1" s="96" t="s">
        <v>0</v>
      </c>
      <c r="B1" s="90" t="s">
        <v>1</v>
      </c>
      <c r="C1" s="89" t="s">
        <v>2</v>
      </c>
      <c r="D1" s="89" t="s">
        <v>3</v>
      </c>
      <c r="E1" s="88" t="s">
        <v>4</v>
      </c>
      <c r="F1" s="89" t="s">
        <v>5</v>
      </c>
      <c r="G1" s="89" t="s">
        <v>6</v>
      </c>
      <c r="H1" s="90" t="s">
        <v>7</v>
      </c>
      <c r="I1" s="90" t="s">
        <v>8</v>
      </c>
      <c r="J1" s="90" t="s">
        <v>9</v>
      </c>
      <c r="K1" s="90" t="s">
        <v>10</v>
      </c>
      <c r="L1" s="91" t="s">
        <v>11</v>
      </c>
      <c r="M1" s="90" t="s">
        <v>12</v>
      </c>
      <c r="N1" s="92" t="s">
        <v>13</v>
      </c>
      <c r="O1" s="90" t="s">
        <v>14</v>
      </c>
      <c r="P1" s="78" t="s">
        <v>198</v>
      </c>
      <c r="Q1" s="78" t="s">
        <v>199</v>
      </c>
      <c r="R1" s="78" t="s">
        <v>200</v>
      </c>
      <c r="S1" s="93" t="s">
        <v>181</v>
      </c>
      <c r="T1" s="78" t="s">
        <v>248</v>
      </c>
    </row>
    <row r="2" spans="1:20" ht="36" x14ac:dyDescent="0.35">
      <c r="A2" s="97" t="s">
        <v>15</v>
      </c>
      <c r="B2" s="32" t="s">
        <v>16</v>
      </c>
      <c r="C2" s="33" t="s">
        <v>17</v>
      </c>
      <c r="D2" s="34"/>
      <c r="E2" s="35">
        <v>1018351472</v>
      </c>
      <c r="F2" s="33" t="s">
        <v>17</v>
      </c>
      <c r="G2" s="33" t="s">
        <v>18</v>
      </c>
      <c r="H2" s="33"/>
      <c r="I2" s="75" t="s">
        <v>19</v>
      </c>
      <c r="J2" s="75" t="s">
        <v>20</v>
      </c>
      <c r="K2" s="75" t="s">
        <v>21</v>
      </c>
      <c r="L2" s="72" t="s">
        <v>182</v>
      </c>
      <c r="M2" s="36"/>
      <c r="N2" s="37"/>
      <c r="O2" s="75">
        <v>8300723</v>
      </c>
      <c r="P2" s="76">
        <v>2002960</v>
      </c>
      <c r="Q2" s="77">
        <v>5.0999999999999997E-2</v>
      </c>
      <c r="R2" s="76">
        <f t="shared" ref="R2:R49" si="0">P2*Q2</f>
        <v>102150.95999999999</v>
      </c>
      <c r="S2" s="76">
        <f>P2+R2</f>
        <v>2105110.96</v>
      </c>
      <c r="T2" s="78"/>
    </row>
    <row r="3" spans="1:20" ht="36" x14ac:dyDescent="0.35">
      <c r="A3" s="97" t="s">
        <v>22</v>
      </c>
      <c r="B3" s="32" t="s">
        <v>23</v>
      </c>
      <c r="C3" s="33" t="s">
        <v>17</v>
      </c>
      <c r="D3" s="34">
        <v>30995</v>
      </c>
      <c r="E3" s="35">
        <v>32092233</v>
      </c>
      <c r="F3" s="33" t="s">
        <v>17</v>
      </c>
      <c r="G3" s="33" t="s">
        <v>24</v>
      </c>
      <c r="H3" s="33" t="s">
        <v>25</v>
      </c>
      <c r="I3" s="75" t="s">
        <v>19</v>
      </c>
      <c r="J3" s="75" t="s">
        <v>203</v>
      </c>
      <c r="K3" s="75" t="s">
        <v>21</v>
      </c>
      <c r="L3" s="72" t="s">
        <v>182</v>
      </c>
      <c r="M3" s="38" t="s">
        <v>26</v>
      </c>
      <c r="N3" s="37">
        <v>3136689415</v>
      </c>
      <c r="O3" s="75">
        <v>8300723</v>
      </c>
      <c r="P3" s="76">
        <v>2002960</v>
      </c>
      <c r="Q3" s="77">
        <v>5.0999999999999997E-2</v>
      </c>
      <c r="R3" s="76">
        <f t="shared" si="0"/>
        <v>102150.95999999999</v>
      </c>
      <c r="S3" s="76">
        <f>P3+R3</f>
        <v>2105110.96</v>
      </c>
      <c r="T3" s="78"/>
    </row>
    <row r="4" spans="1:20" ht="36" x14ac:dyDescent="0.35">
      <c r="A4" s="98" t="s">
        <v>27</v>
      </c>
      <c r="B4" s="78" t="s">
        <v>138</v>
      </c>
      <c r="C4" s="78"/>
      <c r="D4" s="78"/>
      <c r="E4" s="78"/>
      <c r="F4" s="78"/>
      <c r="G4" s="78"/>
      <c r="H4" s="78"/>
      <c r="I4" s="78"/>
      <c r="J4" s="78" t="s">
        <v>202</v>
      </c>
      <c r="K4" s="78"/>
      <c r="L4" s="72" t="s">
        <v>182</v>
      </c>
      <c r="M4" s="78"/>
      <c r="N4" s="78"/>
      <c r="O4" s="78"/>
      <c r="P4" s="76">
        <v>2464000</v>
      </c>
      <c r="Q4" s="77">
        <v>5.0999999999999997E-2</v>
      </c>
      <c r="R4" s="76">
        <f t="shared" si="0"/>
        <v>125663.99999999999</v>
      </c>
      <c r="S4" s="76">
        <v>3800000</v>
      </c>
      <c r="T4" s="78"/>
    </row>
    <row r="5" spans="1:20" ht="36" x14ac:dyDescent="0.35">
      <c r="A5" s="98" t="s">
        <v>32</v>
      </c>
      <c r="B5" s="79" t="s">
        <v>28</v>
      </c>
      <c r="C5" s="40" t="s">
        <v>17</v>
      </c>
      <c r="D5" s="41">
        <v>33461</v>
      </c>
      <c r="E5" s="42">
        <v>1018346476</v>
      </c>
      <c r="F5" s="40" t="s">
        <v>17</v>
      </c>
      <c r="G5" s="40" t="s">
        <v>29</v>
      </c>
      <c r="H5" s="40" t="s">
        <v>30</v>
      </c>
      <c r="I5" s="79" t="s">
        <v>19</v>
      </c>
      <c r="J5" s="40" t="s">
        <v>33</v>
      </c>
      <c r="K5" s="40" t="s">
        <v>21</v>
      </c>
      <c r="L5" s="72" t="s">
        <v>182</v>
      </c>
      <c r="M5" s="43" t="s">
        <v>26</v>
      </c>
      <c r="N5" s="44" t="s">
        <v>31</v>
      </c>
      <c r="O5" s="79">
        <v>8300723</v>
      </c>
      <c r="P5" s="76">
        <v>2700000</v>
      </c>
      <c r="Q5" s="77">
        <v>5.0999999999999997E-2</v>
      </c>
      <c r="R5" s="76">
        <f t="shared" si="0"/>
        <v>137700</v>
      </c>
      <c r="S5" s="76">
        <f t="shared" ref="S5:S49" si="1">P5+R5</f>
        <v>2837700</v>
      </c>
      <c r="T5" s="78"/>
    </row>
    <row r="6" spans="1:20" ht="36" x14ac:dyDescent="0.35">
      <c r="A6" s="97" t="s">
        <v>40</v>
      </c>
      <c r="B6" s="32" t="s">
        <v>35</v>
      </c>
      <c r="C6" s="33" t="s">
        <v>17</v>
      </c>
      <c r="D6" s="34">
        <v>30301</v>
      </c>
      <c r="E6" s="35">
        <v>32091996</v>
      </c>
      <c r="F6" s="33" t="s">
        <v>17</v>
      </c>
      <c r="G6" s="33" t="s">
        <v>36</v>
      </c>
      <c r="H6" s="33" t="s">
        <v>37</v>
      </c>
      <c r="I6" s="75" t="s">
        <v>19</v>
      </c>
      <c r="J6" s="33" t="s">
        <v>38</v>
      </c>
      <c r="K6" s="33" t="s">
        <v>39</v>
      </c>
      <c r="L6" s="72" t="s">
        <v>182</v>
      </c>
      <c r="M6" s="38" t="s">
        <v>26</v>
      </c>
      <c r="N6" s="37">
        <v>3202526352</v>
      </c>
      <c r="O6" s="75">
        <v>8300723</v>
      </c>
      <c r="P6" s="76">
        <v>1704024</v>
      </c>
      <c r="Q6" s="77">
        <v>5.0999999999999997E-2</v>
      </c>
      <c r="R6" s="76">
        <f t="shared" si="0"/>
        <v>86905.223999999987</v>
      </c>
      <c r="S6" s="76">
        <f t="shared" si="1"/>
        <v>1790929.2239999999</v>
      </c>
      <c r="T6" s="78"/>
    </row>
    <row r="7" spans="1:20" ht="36" x14ac:dyDescent="0.35">
      <c r="A7" s="96" t="s">
        <v>46</v>
      </c>
      <c r="B7" s="45" t="s">
        <v>41</v>
      </c>
      <c r="C7" s="40" t="s">
        <v>17</v>
      </c>
      <c r="D7" s="41">
        <v>34304</v>
      </c>
      <c r="E7" s="42">
        <v>1018348403</v>
      </c>
      <c r="F7" s="40" t="s">
        <v>17</v>
      </c>
      <c r="G7" s="40" t="s">
        <v>18</v>
      </c>
      <c r="H7" s="40" t="s">
        <v>42</v>
      </c>
      <c r="I7" s="79" t="s">
        <v>19</v>
      </c>
      <c r="J7" s="79" t="s">
        <v>43</v>
      </c>
      <c r="K7" s="79" t="s">
        <v>44</v>
      </c>
      <c r="L7" s="72" t="s">
        <v>182</v>
      </c>
      <c r="M7" s="46" t="s">
        <v>45</v>
      </c>
      <c r="N7" s="44">
        <v>3146147647</v>
      </c>
      <c r="O7" s="79">
        <v>8300723</v>
      </c>
      <c r="P7" s="76">
        <v>2182600</v>
      </c>
      <c r="Q7" s="77">
        <v>5.0999999999999997E-2</v>
      </c>
      <c r="R7" s="76">
        <f t="shared" si="0"/>
        <v>111312.59999999999</v>
      </c>
      <c r="S7" s="76">
        <f t="shared" si="1"/>
        <v>2293912.6</v>
      </c>
      <c r="T7" s="78"/>
    </row>
    <row r="8" spans="1:20" ht="36" x14ac:dyDescent="0.35">
      <c r="A8" s="96" t="s">
        <v>54</v>
      </c>
      <c r="B8" s="45" t="s">
        <v>48</v>
      </c>
      <c r="C8" s="40" t="s">
        <v>49</v>
      </c>
      <c r="D8" s="41">
        <v>36013</v>
      </c>
      <c r="E8" s="42">
        <v>1001809135</v>
      </c>
      <c r="F8" s="40" t="s">
        <v>17</v>
      </c>
      <c r="G8" s="40" t="s">
        <v>50</v>
      </c>
      <c r="H8" s="40" t="s">
        <v>51</v>
      </c>
      <c r="I8" s="79" t="s">
        <v>19</v>
      </c>
      <c r="J8" s="40" t="s">
        <v>52</v>
      </c>
      <c r="K8" s="40" t="s">
        <v>53</v>
      </c>
      <c r="L8" s="72" t="s">
        <v>182</v>
      </c>
      <c r="M8" s="43" t="s">
        <v>26</v>
      </c>
      <c r="N8" s="44">
        <v>3148834512</v>
      </c>
      <c r="O8" s="79">
        <v>8300723</v>
      </c>
      <c r="P8" s="76">
        <v>2002960</v>
      </c>
      <c r="Q8" s="77">
        <v>5.0999999999999997E-2</v>
      </c>
      <c r="R8" s="76">
        <f t="shared" si="0"/>
        <v>102150.95999999999</v>
      </c>
      <c r="S8" s="76">
        <f t="shared" si="1"/>
        <v>2105110.96</v>
      </c>
      <c r="T8" s="78"/>
    </row>
    <row r="9" spans="1:20" ht="36" x14ac:dyDescent="0.35">
      <c r="A9" s="96" t="s">
        <v>62</v>
      </c>
      <c r="B9" s="45" t="s">
        <v>56</v>
      </c>
      <c r="C9" s="40" t="s">
        <v>57</v>
      </c>
      <c r="D9" s="41">
        <v>28414</v>
      </c>
      <c r="E9" s="42">
        <v>8014492</v>
      </c>
      <c r="F9" s="40" t="s">
        <v>17</v>
      </c>
      <c r="G9" s="40" t="s">
        <v>58</v>
      </c>
      <c r="H9" s="40" t="s">
        <v>59</v>
      </c>
      <c r="I9" s="79" t="s">
        <v>19</v>
      </c>
      <c r="J9" s="40" t="s">
        <v>60</v>
      </c>
      <c r="K9" s="40" t="s">
        <v>61</v>
      </c>
      <c r="L9" s="72" t="s">
        <v>182</v>
      </c>
      <c r="M9" s="43" t="s">
        <v>26</v>
      </c>
      <c r="N9" s="44">
        <v>3216407361</v>
      </c>
      <c r="O9" s="79">
        <v>8300723</v>
      </c>
      <c r="P9" s="76">
        <v>6040046</v>
      </c>
      <c r="Q9" s="77">
        <v>5.0999999999999997E-2</v>
      </c>
      <c r="R9" s="76">
        <f t="shared" si="0"/>
        <v>308042.34599999996</v>
      </c>
      <c r="S9" s="76">
        <v>6348088</v>
      </c>
      <c r="T9" s="78"/>
    </row>
    <row r="10" spans="1:20" ht="36" x14ac:dyDescent="0.35">
      <c r="A10" s="97" t="s">
        <v>69</v>
      </c>
      <c r="B10" s="32" t="s">
        <v>64</v>
      </c>
      <c r="C10" s="33" t="s">
        <v>65</v>
      </c>
      <c r="D10" s="34">
        <v>20601</v>
      </c>
      <c r="E10" s="35">
        <v>21448480</v>
      </c>
      <c r="F10" s="33" t="s">
        <v>17</v>
      </c>
      <c r="G10" s="33" t="s">
        <v>66</v>
      </c>
      <c r="H10" s="33" t="s">
        <v>67</v>
      </c>
      <c r="I10" s="75" t="s">
        <v>19</v>
      </c>
      <c r="J10" s="80" t="s">
        <v>70</v>
      </c>
      <c r="K10" s="75" t="s">
        <v>61</v>
      </c>
      <c r="L10" s="72" t="s">
        <v>182</v>
      </c>
      <c r="M10" s="38" t="s">
        <v>26</v>
      </c>
      <c r="N10" s="37">
        <v>3186575054</v>
      </c>
      <c r="O10" s="75">
        <v>8300723</v>
      </c>
      <c r="P10" s="76">
        <v>900000</v>
      </c>
      <c r="Q10" s="77">
        <v>5.0999999999999997E-2</v>
      </c>
      <c r="R10" s="76">
        <f t="shared" si="0"/>
        <v>45900</v>
      </c>
      <c r="S10" s="76">
        <f t="shared" si="1"/>
        <v>945900</v>
      </c>
      <c r="T10" s="78"/>
    </row>
    <row r="11" spans="1:20" ht="36" x14ac:dyDescent="0.35">
      <c r="A11" s="96" t="s">
        <v>74</v>
      </c>
      <c r="B11" s="45" t="s">
        <v>72</v>
      </c>
      <c r="C11" s="40" t="s">
        <v>17</v>
      </c>
      <c r="D11" s="41">
        <v>32328</v>
      </c>
      <c r="E11" s="42">
        <v>1018343925</v>
      </c>
      <c r="F11" s="40" t="s">
        <v>17</v>
      </c>
      <c r="G11" s="40" t="s">
        <v>29</v>
      </c>
      <c r="H11" s="40" t="s">
        <v>51</v>
      </c>
      <c r="I11" s="79" t="s">
        <v>19</v>
      </c>
      <c r="J11" s="40" t="s">
        <v>204</v>
      </c>
      <c r="K11" s="40" t="s">
        <v>73</v>
      </c>
      <c r="L11" s="72" t="s">
        <v>182</v>
      </c>
      <c r="M11" s="43" t="s">
        <v>26</v>
      </c>
      <c r="N11" s="44">
        <v>3137765977</v>
      </c>
      <c r="O11" s="79">
        <v>8300723</v>
      </c>
      <c r="P11" s="76">
        <v>2002960</v>
      </c>
      <c r="Q11" s="77">
        <v>5.0999999999999997E-2</v>
      </c>
      <c r="R11" s="76">
        <f t="shared" si="0"/>
        <v>102150.95999999999</v>
      </c>
      <c r="S11" s="76">
        <f t="shared" si="1"/>
        <v>2105110.96</v>
      </c>
      <c r="T11" s="78"/>
    </row>
    <row r="12" spans="1:20" ht="36" x14ac:dyDescent="0.35">
      <c r="A12" s="99" t="s">
        <v>79</v>
      </c>
      <c r="B12" s="47" t="s">
        <v>75</v>
      </c>
      <c r="C12" s="47" t="s">
        <v>76</v>
      </c>
      <c r="D12" s="48">
        <v>37463</v>
      </c>
      <c r="E12" s="49">
        <v>1193529897</v>
      </c>
      <c r="F12" s="47" t="s">
        <v>76</v>
      </c>
      <c r="G12" s="33" t="s">
        <v>77</v>
      </c>
      <c r="H12" s="47" t="s">
        <v>78</v>
      </c>
      <c r="I12" s="47" t="s">
        <v>67</v>
      </c>
      <c r="J12" s="47" t="s">
        <v>80</v>
      </c>
      <c r="K12" s="47" t="s">
        <v>61</v>
      </c>
      <c r="L12" s="72" t="s">
        <v>182</v>
      </c>
      <c r="M12" s="50" t="s">
        <v>26</v>
      </c>
      <c r="N12" s="51">
        <v>3196769180</v>
      </c>
      <c r="O12" s="52">
        <v>8300727</v>
      </c>
      <c r="P12" s="76">
        <v>1300000</v>
      </c>
      <c r="Q12" s="77">
        <v>5.0999999999999997E-2</v>
      </c>
      <c r="R12" s="76">
        <f t="shared" si="0"/>
        <v>66300</v>
      </c>
      <c r="S12" s="76">
        <f t="shared" si="1"/>
        <v>1366300</v>
      </c>
      <c r="T12" s="78"/>
    </row>
    <row r="13" spans="1:20" ht="36" x14ac:dyDescent="0.35">
      <c r="A13" s="97" t="s">
        <v>86</v>
      </c>
      <c r="B13" s="75" t="s">
        <v>81</v>
      </c>
      <c r="C13" s="33" t="s">
        <v>17</v>
      </c>
      <c r="D13" s="34">
        <v>19303</v>
      </c>
      <c r="E13" s="35">
        <v>21446614</v>
      </c>
      <c r="F13" s="33" t="s">
        <v>17</v>
      </c>
      <c r="G13" s="33" t="s">
        <v>82</v>
      </c>
      <c r="H13" s="75" t="s">
        <v>67</v>
      </c>
      <c r="I13" s="75" t="s">
        <v>19</v>
      </c>
      <c r="J13" s="75" t="s">
        <v>83</v>
      </c>
      <c r="K13" s="75" t="s">
        <v>61</v>
      </c>
      <c r="L13" s="72" t="s">
        <v>182</v>
      </c>
      <c r="M13" s="81" t="s">
        <v>26</v>
      </c>
      <c r="N13" s="53">
        <v>3104237181</v>
      </c>
      <c r="O13" s="75">
        <v>8300723</v>
      </c>
      <c r="P13" s="76">
        <v>756914</v>
      </c>
      <c r="Q13" s="77">
        <v>5.0999999999999997E-2</v>
      </c>
      <c r="R13" s="76">
        <f t="shared" si="0"/>
        <v>38602.613999999994</v>
      </c>
      <c r="S13" s="76">
        <f t="shared" si="1"/>
        <v>795516.61399999994</v>
      </c>
      <c r="T13" s="78"/>
    </row>
    <row r="14" spans="1:20" ht="36" x14ac:dyDescent="0.35">
      <c r="A14" s="96" t="s">
        <v>87</v>
      </c>
      <c r="B14" s="45" t="s">
        <v>84</v>
      </c>
      <c r="C14" s="40" t="s">
        <v>85</v>
      </c>
      <c r="D14" s="41">
        <v>25119</v>
      </c>
      <c r="E14" s="42">
        <v>43535481</v>
      </c>
      <c r="F14" s="40" t="s">
        <v>85</v>
      </c>
      <c r="G14" s="40" t="s">
        <v>36</v>
      </c>
      <c r="H14" s="40"/>
      <c r="I14" s="79" t="s">
        <v>19</v>
      </c>
      <c r="J14" s="79" t="s">
        <v>83</v>
      </c>
      <c r="K14" s="79" t="s">
        <v>61</v>
      </c>
      <c r="L14" s="72" t="s">
        <v>182</v>
      </c>
      <c r="M14" s="43" t="s">
        <v>26</v>
      </c>
      <c r="N14" s="44">
        <v>3104995369</v>
      </c>
      <c r="O14" s="79">
        <v>8300723</v>
      </c>
      <c r="P14" s="76">
        <v>756914</v>
      </c>
      <c r="Q14" s="77">
        <v>5.0999999999999997E-2</v>
      </c>
      <c r="R14" s="76">
        <f t="shared" si="0"/>
        <v>38602.613999999994</v>
      </c>
      <c r="S14" s="76">
        <f t="shared" si="1"/>
        <v>795516.61399999994</v>
      </c>
      <c r="T14" s="78"/>
    </row>
    <row r="15" spans="1:20" ht="36" x14ac:dyDescent="0.35">
      <c r="A15" s="97" t="s">
        <v>93</v>
      </c>
      <c r="B15" s="32" t="s">
        <v>97</v>
      </c>
      <c r="C15" s="33" t="s">
        <v>98</v>
      </c>
      <c r="D15" s="34">
        <v>34803</v>
      </c>
      <c r="E15" s="35">
        <v>1018350726</v>
      </c>
      <c r="F15" s="33" t="s">
        <v>17</v>
      </c>
      <c r="G15" s="33" t="s">
        <v>29</v>
      </c>
      <c r="H15" s="33" t="s">
        <v>67</v>
      </c>
      <c r="I15" s="75" t="s">
        <v>19</v>
      </c>
      <c r="J15" s="33" t="s">
        <v>99</v>
      </c>
      <c r="K15" s="33" t="s">
        <v>21</v>
      </c>
      <c r="L15" s="72" t="s">
        <v>182</v>
      </c>
      <c r="M15" s="38" t="s">
        <v>26</v>
      </c>
      <c r="N15" s="37">
        <v>3126442301</v>
      </c>
      <c r="O15" s="75">
        <v>8300723</v>
      </c>
      <c r="P15" s="76">
        <v>2690920</v>
      </c>
      <c r="Q15" s="77">
        <v>5.0999999999999997E-2</v>
      </c>
      <c r="R15" s="76">
        <f t="shared" si="0"/>
        <v>137236.91999999998</v>
      </c>
      <c r="S15" s="76">
        <f t="shared" si="1"/>
        <v>2828156.92</v>
      </c>
      <c r="T15" s="78"/>
    </row>
    <row r="16" spans="1:20" ht="36" x14ac:dyDescent="0.35">
      <c r="A16" s="97" t="s">
        <v>63</v>
      </c>
      <c r="B16" s="32" t="s">
        <v>89</v>
      </c>
      <c r="C16" s="33" t="s">
        <v>90</v>
      </c>
      <c r="D16" s="34">
        <v>22060</v>
      </c>
      <c r="E16" s="35">
        <v>70161145</v>
      </c>
      <c r="F16" s="33" t="s">
        <v>90</v>
      </c>
      <c r="G16" s="33" t="s">
        <v>91</v>
      </c>
      <c r="H16" s="33" t="s">
        <v>67</v>
      </c>
      <c r="I16" s="75" t="s">
        <v>19</v>
      </c>
      <c r="J16" s="33" t="s">
        <v>92</v>
      </c>
      <c r="K16" s="33" t="s">
        <v>21</v>
      </c>
      <c r="L16" s="72" t="s">
        <v>182</v>
      </c>
      <c r="M16" s="38" t="s">
        <v>26</v>
      </c>
      <c r="N16" s="37">
        <v>3154518322</v>
      </c>
      <c r="O16" s="75">
        <v>8300723</v>
      </c>
      <c r="P16" s="76">
        <v>3555541</v>
      </c>
      <c r="Q16" s="77">
        <v>5.0999999999999997E-2</v>
      </c>
      <c r="R16" s="76">
        <f t="shared" si="0"/>
        <v>181332.59099999999</v>
      </c>
      <c r="S16" s="76">
        <v>3736874</v>
      </c>
      <c r="T16" s="78"/>
    </row>
    <row r="17" spans="1:20" ht="36" x14ac:dyDescent="0.35">
      <c r="A17" s="97" t="s">
        <v>95</v>
      </c>
      <c r="B17" s="32" t="s">
        <v>101</v>
      </c>
      <c r="C17" s="33" t="s">
        <v>17</v>
      </c>
      <c r="D17" s="34">
        <v>37009</v>
      </c>
      <c r="E17" s="35">
        <v>1193152577</v>
      </c>
      <c r="F17" s="33" t="s">
        <v>17</v>
      </c>
      <c r="G17" s="33" t="s">
        <v>29</v>
      </c>
      <c r="H17" s="33" t="s">
        <v>67</v>
      </c>
      <c r="I17" s="75" t="s">
        <v>19</v>
      </c>
      <c r="J17" s="33" t="s">
        <v>102</v>
      </c>
      <c r="K17" s="33" t="s">
        <v>21</v>
      </c>
      <c r="L17" s="72" t="s">
        <v>182</v>
      </c>
      <c r="M17" s="38" t="s">
        <v>26</v>
      </c>
      <c r="N17" s="37">
        <v>3128908234</v>
      </c>
      <c r="O17" s="75">
        <v>8300723</v>
      </c>
      <c r="P17" s="76">
        <v>1513828</v>
      </c>
      <c r="Q17" s="77">
        <v>5.0999999999999997E-2</v>
      </c>
      <c r="R17" s="76">
        <f t="shared" si="0"/>
        <v>77205.227999999988</v>
      </c>
      <c r="S17" s="76">
        <f t="shared" si="1"/>
        <v>1591033.2279999999</v>
      </c>
      <c r="T17" s="78"/>
    </row>
    <row r="18" spans="1:20" ht="36" x14ac:dyDescent="0.35">
      <c r="A18" s="96" t="s">
        <v>104</v>
      </c>
      <c r="B18" s="45" t="s">
        <v>103</v>
      </c>
      <c r="C18" s="40" t="s">
        <v>17</v>
      </c>
      <c r="D18" s="41">
        <v>26274</v>
      </c>
      <c r="E18" s="42">
        <v>8013058</v>
      </c>
      <c r="F18" s="40" t="s">
        <v>17</v>
      </c>
      <c r="G18" s="40" t="s">
        <v>82</v>
      </c>
      <c r="H18" s="40" t="s">
        <v>67</v>
      </c>
      <c r="I18" s="79" t="s">
        <v>19</v>
      </c>
      <c r="J18" s="79" t="s">
        <v>105</v>
      </c>
      <c r="K18" s="79" t="s">
        <v>21</v>
      </c>
      <c r="L18" s="72" t="s">
        <v>182</v>
      </c>
      <c r="M18" s="43" t="s">
        <v>26</v>
      </c>
      <c r="N18" s="44">
        <v>3128570129</v>
      </c>
      <c r="O18" s="79">
        <v>8300723</v>
      </c>
      <c r="P18" s="76">
        <v>1604018</v>
      </c>
      <c r="Q18" s="77">
        <v>5.0999999999999997E-2</v>
      </c>
      <c r="R18" s="76">
        <f t="shared" si="0"/>
        <v>81804.917999999991</v>
      </c>
      <c r="S18" s="76">
        <f>P18+R18</f>
        <v>1685822.9180000001</v>
      </c>
      <c r="T18" s="78"/>
    </row>
    <row r="19" spans="1:20" ht="36" x14ac:dyDescent="0.35">
      <c r="A19" s="97" t="s">
        <v>107</v>
      </c>
      <c r="B19" s="32" t="s">
        <v>106</v>
      </c>
      <c r="C19" s="33" t="s">
        <v>17</v>
      </c>
      <c r="D19" s="34">
        <v>27039</v>
      </c>
      <c r="E19" s="35">
        <v>21450289</v>
      </c>
      <c r="F19" s="33" t="s">
        <v>17</v>
      </c>
      <c r="G19" s="33" t="s">
        <v>66</v>
      </c>
      <c r="H19" s="33" t="s">
        <v>67</v>
      </c>
      <c r="I19" s="75" t="s">
        <v>19</v>
      </c>
      <c r="J19" s="75" t="s">
        <v>68</v>
      </c>
      <c r="K19" s="75" t="s">
        <v>21</v>
      </c>
      <c r="L19" s="72" t="s">
        <v>182</v>
      </c>
      <c r="M19" s="38" t="s">
        <v>26</v>
      </c>
      <c r="N19" s="37">
        <v>3117937848</v>
      </c>
      <c r="O19" s="75">
        <v>8300723</v>
      </c>
      <c r="P19" s="76">
        <v>1513828</v>
      </c>
      <c r="Q19" s="77">
        <v>5.0999999999999997E-2</v>
      </c>
      <c r="R19" s="76">
        <f t="shared" si="0"/>
        <v>77205.227999999988</v>
      </c>
      <c r="S19" s="76">
        <f t="shared" si="1"/>
        <v>1591033.2279999999</v>
      </c>
      <c r="T19" s="78"/>
    </row>
    <row r="20" spans="1:20" ht="36" x14ac:dyDescent="0.35">
      <c r="A20" s="96" t="s">
        <v>113</v>
      </c>
      <c r="B20" s="79" t="s">
        <v>109</v>
      </c>
      <c r="C20" s="40" t="s">
        <v>110</v>
      </c>
      <c r="D20" s="41">
        <v>26259</v>
      </c>
      <c r="E20" s="42">
        <v>71994678</v>
      </c>
      <c r="F20" s="40" t="s">
        <v>111</v>
      </c>
      <c r="G20" s="40" t="s">
        <v>29</v>
      </c>
      <c r="H20" s="40" t="s">
        <v>67</v>
      </c>
      <c r="I20" s="79" t="s">
        <v>19</v>
      </c>
      <c r="J20" s="40" t="s">
        <v>112</v>
      </c>
      <c r="K20" s="40" t="s">
        <v>21</v>
      </c>
      <c r="L20" s="72" t="s">
        <v>182</v>
      </c>
      <c r="M20" s="43" t="s">
        <v>26</v>
      </c>
      <c r="N20" s="44">
        <v>3126473603</v>
      </c>
      <c r="O20" s="79">
        <v>8300723</v>
      </c>
      <c r="P20" s="76">
        <v>1513828</v>
      </c>
      <c r="Q20" s="77">
        <v>5.0999999999999997E-2</v>
      </c>
      <c r="R20" s="76">
        <f t="shared" si="0"/>
        <v>77205.227999999988</v>
      </c>
      <c r="S20" s="76">
        <f>P20+R20</f>
        <v>1591033.2279999999</v>
      </c>
      <c r="T20" s="78"/>
    </row>
    <row r="21" spans="1:20" ht="36" x14ac:dyDescent="0.35">
      <c r="A21" s="96" t="s">
        <v>116</v>
      </c>
      <c r="B21" s="45" t="s">
        <v>114</v>
      </c>
      <c r="C21" s="40" t="s">
        <v>115</v>
      </c>
      <c r="D21" s="41">
        <v>27309</v>
      </c>
      <c r="E21" s="42">
        <v>78750168</v>
      </c>
      <c r="F21" s="40" t="s">
        <v>115</v>
      </c>
      <c r="G21" s="40" t="s">
        <v>29</v>
      </c>
      <c r="H21" s="40" t="s">
        <v>67</v>
      </c>
      <c r="I21" s="79" t="s">
        <v>19</v>
      </c>
      <c r="J21" s="79" t="s">
        <v>102</v>
      </c>
      <c r="K21" s="79" t="s">
        <v>21</v>
      </c>
      <c r="L21" s="72" t="s">
        <v>182</v>
      </c>
      <c r="M21" s="43" t="s">
        <v>26</v>
      </c>
      <c r="N21" s="44">
        <v>3136758696</v>
      </c>
      <c r="O21" s="79">
        <v>8300723</v>
      </c>
      <c r="P21" s="76">
        <v>1513828</v>
      </c>
      <c r="Q21" s="77">
        <v>5.0999999999999997E-2</v>
      </c>
      <c r="R21" s="76">
        <f t="shared" si="0"/>
        <v>77205.227999999988</v>
      </c>
      <c r="S21" s="76">
        <f t="shared" si="1"/>
        <v>1591033.2279999999</v>
      </c>
      <c r="T21" s="78"/>
    </row>
    <row r="22" spans="1:20" ht="36" x14ac:dyDescent="0.35">
      <c r="A22" s="97" t="s">
        <v>118</v>
      </c>
      <c r="B22" s="32" t="s">
        <v>117</v>
      </c>
      <c r="C22" s="33" t="s">
        <v>17</v>
      </c>
      <c r="D22" s="34">
        <v>36041</v>
      </c>
      <c r="E22" s="35">
        <v>1018351556</v>
      </c>
      <c r="F22" s="33" t="s">
        <v>17</v>
      </c>
      <c r="G22" s="33" t="s">
        <v>36</v>
      </c>
      <c r="H22" s="33" t="s">
        <v>67</v>
      </c>
      <c r="I22" s="75" t="s">
        <v>19</v>
      </c>
      <c r="J22" s="80" t="s">
        <v>102</v>
      </c>
      <c r="K22" s="75" t="s">
        <v>21</v>
      </c>
      <c r="L22" s="72" t="s">
        <v>182</v>
      </c>
      <c r="M22" s="38" t="s">
        <v>26</v>
      </c>
      <c r="N22" s="37">
        <v>3135784061</v>
      </c>
      <c r="O22" s="75">
        <v>8300723</v>
      </c>
      <c r="P22" s="76">
        <v>1513828</v>
      </c>
      <c r="Q22" s="77">
        <v>5.0999999999999997E-2</v>
      </c>
      <c r="R22" s="76">
        <f t="shared" si="0"/>
        <v>77205.227999999988</v>
      </c>
      <c r="S22" s="76">
        <f t="shared" si="1"/>
        <v>1591033.2279999999</v>
      </c>
      <c r="T22" s="78"/>
    </row>
    <row r="23" spans="1:20" ht="36" x14ac:dyDescent="0.35">
      <c r="A23" s="96" t="s">
        <v>120</v>
      </c>
      <c r="B23" s="45" t="s">
        <v>119</v>
      </c>
      <c r="C23" s="40" t="s">
        <v>17</v>
      </c>
      <c r="D23" s="41">
        <v>33952</v>
      </c>
      <c r="E23" s="42">
        <v>1007631216</v>
      </c>
      <c r="F23" s="40" t="s">
        <v>17</v>
      </c>
      <c r="G23" s="40" t="s">
        <v>82</v>
      </c>
      <c r="H23" s="40" t="s">
        <v>67</v>
      </c>
      <c r="I23" s="79" t="s">
        <v>19</v>
      </c>
      <c r="J23" s="79" t="s">
        <v>102</v>
      </c>
      <c r="K23" s="79" t="s">
        <v>21</v>
      </c>
      <c r="L23" s="72" t="s">
        <v>182</v>
      </c>
      <c r="M23" s="43" t="s">
        <v>26</v>
      </c>
      <c r="N23" s="44">
        <v>3146416764</v>
      </c>
      <c r="O23" s="79">
        <v>8300723</v>
      </c>
      <c r="P23" s="76">
        <v>1513828</v>
      </c>
      <c r="Q23" s="77">
        <v>5.0999999999999997E-2</v>
      </c>
      <c r="R23" s="76">
        <f t="shared" si="0"/>
        <v>77205.227999999988</v>
      </c>
      <c r="S23" s="76">
        <f t="shared" si="1"/>
        <v>1591033.2279999999</v>
      </c>
      <c r="T23" s="78"/>
    </row>
    <row r="24" spans="1:20" ht="36" x14ac:dyDescent="0.35">
      <c r="A24" s="97" t="s">
        <v>123</v>
      </c>
      <c r="B24" s="32" t="s">
        <v>121</v>
      </c>
      <c r="C24" s="33" t="s">
        <v>17</v>
      </c>
      <c r="D24" s="34">
        <v>18206</v>
      </c>
      <c r="E24" s="35">
        <v>3369917</v>
      </c>
      <c r="F24" s="33" t="s">
        <v>17</v>
      </c>
      <c r="G24" s="33" t="s">
        <v>24</v>
      </c>
      <c r="H24" s="33" t="s">
        <v>67</v>
      </c>
      <c r="I24" s="75" t="s">
        <v>19</v>
      </c>
      <c r="J24" s="75" t="s">
        <v>122</v>
      </c>
      <c r="K24" s="75" t="s">
        <v>21</v>
      </c>
      <c r="L24" s="72" t="s">
        <v>182</v>
      </c>
      <c r="M24" s="38" t="s">
        <v>26</v>
      </c>
      <c r="N24" s="37">
        <v>3145356187</v>
      </c>
      <c r="O24" s="75">
        <v>8300723</v>
      </c>
      <c r="P24" s="76">
        <v>2345917</v>
      </c>
      <c r="Q24" s="77">
        <v>5.0999999999999997E-2</v>
      </c>
      <c r="R24" s="76">
        <f t="shared" si="0"/>
        <v>119641.76699999999</v>
      </c>
      <c r="S24" s="76">
        <f t="shared" si="1"/>
        <v>2465558.767</v>
      </c>
      <c r="T24" s="78"/>
    </row>
    <row r="25" spans="1:20" ht="36" x14ac:dyDescent="0.35">
      <c r="A25" s="96" t="s">
        <v>127</v>
      </c>
      <c r="B25" s="45" t="s">
        <v>125</v>
      </c>
      <c r="C25" s="40" t="s">
        <v>17</v>
      </c>
      <c r="D25" s="41">
        <v>23752</v>
      </c>
      <c r="E25" s="42">
        <v>8011299</v>
      </c>
      <c r="F25" s="40" t="s">
        <v>17</v>
      </c>
      <c r="G25" s="40" t="s">
        <v>126</v>
      </c>
      <c r="H25" s="40" t="s">
        <v>67</v>
      </c>
      <c r="I25" s="79" t="s">
        <v>19</v>
      </c>
      <c r="J25" s="40" t="s">
        <v>102</v>
      </c>
      <c r="K25" s="40" t="s">
        <v>21</v>
      </c>
      <c r="L25" s="72" t="s">
        <v>182</v>
      </c>
      <c r="M25" s="43" t="s">
        <v>26</v>
      </c>
      <c r="N25" s="44">
        <v>3207848549</v>
      </c>
      <c r="O25" s="79">
        <v>8300723</v>
      </c>
      <c r="P25" s="76">
        <v>1680000</v>
      </c>
      <c r="Q25" s="77">
        <v>5.0999999999999997E-2</v>
      </c>
      <c r="R25" s="76">
        <f t="shared" si="0"/>
        <v>85680</v>
      </c>
      <c r="S25" s="76">
        <f t="shared" si="1"/>
        <v>1765680</v>
      </c>
      <c r="T25" s="78"/>
    </row>
    <row r="26" spans="1:20" ht="15.75" customHeight="1" x14ac:dyDescent="0.35">
      <c r="A26" s="98" t="s">
        <v>128</v>
      </c>
      <c r="B26" s="78" t="s">
        <v>129</v>
      </c>
      <c r="C26" s="78"/>
      <c r="D26" s="78"/>
      <c r="E26" s="78"/>
      <c r="F26" s="78"/>
      <c r="G26" s="78"/>
      <c r="H26" s="78"/>
      <c r="I26" s="78"/>
      <c r="J26" s="78" t="s">
        <v>112</v>
      </c>
      <c r="K26" s="78"/>
      <c r="L26" s="72" t="s">
        <v>182</v>
      </c>
      <c r="M26" s="78"/>
      <c r="N26" s="78"/>
      <c r="O26" s="78"/>
      <c r="P26" s="76">
        <v>1513828</v>
      </c>
      <c r="Q26" s="77">
        <v>5.0999999999999997E-2</v>
      </c>
      <c r="R26" s="76">
        <f t="shared" si="0"/>
        <v>77205.227999999988</v>
      </c>
      <c r="S26" s="76">
        <f t="shared" si="1"/>
        <v>1591033.2279999999</v>
      </c>
      <c r="T26" s="78" t="s">
        <v>249</v>
      </c>
    </row>
    <row r="27" spans="1:20" ht="36" x14ac:dyDescent="0.35">
      <c r="A27" s="97" t="s">
        <v>124</v>
      </c>
      <c r="B27" s="32" t="s">
        <v>130</v>
      </c>
      <c r="C27" s="33" t="s">
        <v>17</v>
      </c>
      <c r="D27" s="34">
        <v>30110</v>
      </c>
      <c r="E27" s="35">
        <v>8015875</v>
      </c>
      <c r="F27" s="33" t="s">
        <v>17</v>
      </c>
      <c r="G27" s="33" t="s">
        <v>126</v>
      </c>
      <c r="H27" s="33" t="s">
        <v>67</v>
      </c>
      <c r="I27" s="75" t="s">
        <v>19</v>
      </c>
      <c r="J27" s="33" t="s">
        <v>102</v>
      </c>
      <c r="K27" s="33" t="s">
        <v>21</v>
      </c>
      <c r="L27" s="72" t="s">
        <v>182</v>
      </c>
      <c r="M27" s="38" t="s">
        <v>26</v>
      </c>
      <c r="N27" s="37">
        <v>3137591671</v>
      </c>
      <c r="O27" s="75">
        <v>8300723</v>
      </c>
      <c r="P27" s="76">
        <v>1513828</v>
      </c>
      <c r="Q27" s="77">
        <v>5.0999999999999997E-2</v>
      </c>
      <c r="R27" s="76">
        <f t="shared" si="0"/>
        <v>77205.227999999988</v>
      </c>
      <c r="S27" s="76">
        <f t="shared" si="1"/>
        <v>1591033.2279999999</v>
      </c>
      <c r="T27" s="78"/>
    </row>
    <row r="28" spans="1:20" ht="36" x14ac:dyDescent="0.35">
      <c r="A28" s="96" t="s">
        <v>100</v>
      </c>
      <c r="B28" s="45" t="s">
        <v>131</v>
      </c>
      <c r="C28" s="40" t="s">
        <v>17</v>
      </c>
      <c r="D28" s="41">
        <v>20963</v>
      </c>
      <c r="E28" s="42">
        <v>3371481</v>
      </c>
      <c r="F28" s="40" t="s">
        <v>17</v>
      </c>
      <c r="G28" s="40" t="s">
        <v>36</v>
      </c>
      <c r="H28" s="40" t="s">
        <v>67</v>
      </c>
      <c r="I28" s="79" t="s">
        <v>19</v>
      </c>
      <c r="J28" s="79" t="s">
        <v>102</v>
      </c>
      <c r="K28" s="79" t="s">
        <v>21</v>
      </c>
      <c r="L28" s="72" t="s">
        <v>182</v>
      </c>
      <c r="M28" s="43" t="s">
        <v>26</v>
      </c>
      <c r="N28" s="44">
        <v>3148458426</v>
      </c>
      <c r="O28" s="79">
        <v>8300723</v>
      </c>
      <c r="P28" s="76">
        <v>1513828</v>
      </c>
      <c r="Q28" s="77">
        <v>5.0999999999999997E-2</v>
      </c>
      <c r="R28" s="76">
        <f t="shared" si="0"/>
        <v>77205.227999999988</v>
      </c>
      <c r="S28" s="76">
        <v>1658247</v>
      </c>
      <c r="T28" s="78"/>
    </row>
    <row r="29" spans="1:20" ht="36" x14ac:dyDescent="0.35">
      <c r="A29" s="97" t="s">
        <v>94</v>
      </c>
      <c r="B29" s="32" t="s">
        <v>132</v>
      </c>
      <c r="C29" s="33" t="s">
        <v>17</v>
      </c>
      <c r="D29" s="34">
        <v>22413</v>
      </c>
      <c r="E29" s="35">
        <v>8010350</v>
      </c>
      <c r="F29" s="33" t="s">
        <v>17</v>
      </c>
      <c r="G29" s="33" t="s">
        <v>82</v>
      </c>
      <c r="H29" s="33" t="s">
        <v>67</v>
      </c>
      <c r="I29" s="75" t="s">
        <v>19</v>
      </c>
      <c r="J29" s="75" t="s">
        <v>133</v>
      </c>
      <c r="K29" s="75" t="s">
        <v>21</v>
      </c>
      <c r="L29" s="72" t="s">
        <v>182</v>
      </c>
      <c r="M29" s="38" t="s">
        <v>26</v>
      </c>
      <c r="N29" s="37">
        <v>3105069207</v>
      </c>
      <c r="O29" s="75">
        <v>8300723</v>
      </c>
      <c r="P29" s="76">
        <v>1513828</v>
      </c>
      <c r="Q29" s="77">
        <v>5.0999999999999997E-2</v>
      </c>
      <c r="R29" s="76">
        <f t="shared" si="0"/>
        <v>77205.227999999988</v>
      </c>
      <c r="S29" s="76">
        <f t="shared" si="1"/>
        <v>1591033.2279999999</v>
      </c>
      <c r="T29" s="78"/>
    </row>
    <row r="30" spans="1:20" ht="36" x14ac:dyDescent="0.35">
      <c r="A30" s="99" t="s">
        <v>136</v>
      </c>
      <c r="B30" s="47" t="s">
        <v>134</v>
      </c>
      <c r="C30" s="47" t="s">
        <v>76</v>
      </c>
      <c r="D30" s="48">
        <v>38164</v>
      </c>
      <c r="E30" s="49">
        <v>1020332742</v>
      </c>
      <c r="F30" s="47" t="s">
        <v>76</v>
      </c>
      <c r="G30" s="47" t="s">
        <v>77</v>
      </c>
      <c r="H30" s="47" t="s">
        <v>135</v>
      </c>
      <c r="I30" s="47" t="s">
        <v>67</v>
      </c>
      <c r="J30" s="47" t="s">
        <v>102</v>
      </c>
      <c r="K30" s="47" t="s">
        <v>21</v>
      </c>
      <c r="L30" s="72" t="s">
        <v>182</v>
      </c>
      <c r="M30" s="50" t="s">
        <v>26</v>
      </c>
      <c r="N30" s="51">
        <v>3234775934</v>
      </c>
      <c r="O30" s="47">
        <v>8300727</v>
      </c>
      <c r="P30" s="76">
        <v>1513828</v>
      </c>
      <c r="Q30" s="77">
        <v>5.0999999999999997E-2</v>
      </c>
      <c r="R30" s="76">
        <f t="shared" si="0"/>
        <v>77205.227999999988</v>
      </c>
      <c r="S30" s="76">
        <f>P30+R30</f>
        <v>1591033.2279999999</v>
      </c>
      <c r="T30" s="78"/>
    </row>
    <row r="31" spans="1:20" ht="36" x14ac:dyDescent="0.35">
      <c r="A31" s="98" t="s">
        <v>137</v>
      </c>
      <c r="B31" s="78" t="s">
        <v>139</v>
      </c>
      <c r="C31" s="78"/>
      <c r="D31" s="78"/>
      <c r="E31" s="78"/>
      <c r="F31" s="78"/>
      <c r="G31" s="78"/>
      <c r="H31" s="78"/>
      <c r="I31" s="78"/>
      <c r="J31" s="78" t="s">
        <v>196</v>
      </c>
      <c r="K31" s="78"/>
      <c r="L31" s="72" t="s">
        <v>182</v>
      </c>
      <c r="M31" s="78"/>
      <c r="N31" s="78"/>
      <c r="O31" s="78"/>
      <c r="P31" s="76">
        <v>1513828</v>
      </c>
      <c r="Q31" s="77">
        <v>5.0999999999999997E-2</v>
      </c>
      <c r="R31" s="76">
        <f t="shared" si="0"/>
        <v>77205.227999999988</v>
      </c>
      <c r="S31" s="76">
        <v>1658247</v>
      </c>
      <c r="T31" s="78"/>
    </row>
    <row r="32" spans="1:20" ht="36" x14ac:dyDescent="0.35">
      <c r="A32" s="96" t="s">
        <v>88</v>
      </c>
      <c r="B32" s="45" t="s">
        <v>140</v>
      </c>
      <c r="C32" s="40" t="s">
        <v>17</v>
      </c>
      <c r="D32" s="41">
        <v>32901</v>
      </c>
      <c r="E32" s="42">
        <v>1018345148</v>
      </c>
      <c r="F32" s="40" t="s">
        <v>17</v>
      </c>
      <c r="G32" s="40" t="s">
        <v>141</v>
      </c>
      <c r="H32" s="40" t="s">
        <v>67</v>
      </c>
      <c r="I32" s="79" t="s">
        <v>19</v>
      </c>
      <c r="J32" s="40" t="s">
        <v>102</v>
      </c>
      <c r="K32" s="40" t="s">
        <v>21</v>
      </c>
      <c r="L32" s="72" t="s">
        <v>182</v>
      </c>
      <c r="M32" s="43" t="s">
        <v>26</v>
      </c>
      <c r="N32" s="44">
        <v>3116801180</v>
      </c>
      <c r="O32" s="79">
        <v>8300723</v>
      </c>
      <c r="P32" s="76">
        <v>1513828</v>
      </c>
      <c r="Q32" s="77">
        <v>5.0999999999999997E-2</v>
      </c>
      <c r="R32" s="76">
        <f t="shared" si="0"/>
        <v>77205.227999999988</v>
      </c>
      <c r="S32" s="76">
        <f t="shared" si="1"/>
        <v>1591033.2279999999</v>
      </c>
      <c r="T32" s="78"/>
    </row>
    <row r="33" spans="1:20" ht="36" x14ac:dyDescent="0.35">
      <c r="A33" s="97" t="s">
        <v>47</v>
      </c>
      <c r="B33" s="33" t="s">
        <v>143</v>
      </c>
      <c r="C33" s="33" t="s">
        <v>17</v>
      </c>
      <c r="D33" s="34">
        <v>37703</v>
      </c>
      <c r="E33" s="35">
        <v>1007631071</v>
      </c>
      <c r="F33" s="33" t="s">
        <v>17</v>
      </c>
      <c r="G33" s="33" t="s">
        <v>29</v>
      </c>
      <c r="H33" s="33" t="s">
        <v>67</v>
      </c>
      <c r="I33" s="75" t="s">
        <v>19</v>
      </c>
      <c r="J33" s="33" t="s">
        <v>102</v>
      </c>
      <c r="K33" s="33" t="s">
        <v>21</v>
      </c>
      <c r="L33" s="72" t="s">
        <v>182</v>
      </c>
      <c r="M33" s="38" t="s">
        <v>26</v>
      </c>
      <c r="N33" s="37">
        <v>3148780014</v>
      </c>
      <c r="O33" s="33">
        <v>8300723</v>
      </c>
      <c r="P33" s="76">
        <v>1513828</v>
      </c>
      <c r="Q33" s="77">
        <v>5.0999999999999997E-2</v>
      </c>
      <c r="R33" s="76">
        <f t="shared" si="0"/>
        <v>77205.227999999988</v>
      </c>
      <c r="S33" s="76">
        <f t="shared" si="1"/>
        <v>1591033.2279999999</v>
      </c>
      <c r="T33" s="78"/>
    </row>
    <row r="34" spans="1:20" ht="36" x14ac:dyDescent="0.35">
      <c r="A34" s="99" t="s">
        <v>96</v>
      </c>
      <c r="B34" s="54" t="s">
        <v>145</v>
      </c>
      <c r="C34" s="50" t="s">
        <v>17</v>
      </c>
      <c r="D34" s="55">
        <v>34687</v>
      </c>
      <c r="E34" s="56">
        <v>1018349187</v>
      </c>
      <c r="F34" s="50" t="s">
        <v>17</v>
      </c>
      <c r="G34" s="33" t="s">
        <v>24</v>
      </c>
      <c r="H34" s="47" t="s">
        <v>67</v>
      </c>
      <c r="I34" s="47" t="s">
        <v>19</v>
      </c>
      <c r="J34" s="47" t="s">
        <v>112</v>
      </c>
      <c r="K34" s="47" t="s">
        <v>21</v>
      </c>
      <c r="L34" s="72" t="s">
        <v>182</v>
      </c>
      <c r="M34" s="50" t="s">
        <v>26</v>
      </c>
      <c r="N34" s="57">
        <v>3042885458</v>
      </c>
      <c r="O34" s="47">
        <v>8300723</v>
      </c>
      <c r="P34" s="76">
        <v>1513828</v>
      </c>
      <c r="Q34" s="77">
        <v>5.0999999999999997E-2</v>
      </c>
      <c r="R34" s="76">
        <f t="shared" si="0"/>
        <v>77205.227999999988</v>
      </c>
      <c r="S34" s="76">
        <f t="shared" si="1"/>
        <v>1591033.2279999999</v>
      </c>
      <c r="T34" s="78"/>
    </row>
    <row r="35" spans="1:20" ht="36" x14ac:dyDescent="0.35">
      <c r="A35" s="99" t="s">
        <v>55</v>
      </c>
      <c r="B35" s="47" t="s">
        <v>147</v>
      </c>
      <c r="C35" s="47" t="s">
        <v>148</v>
      </c>
      <c r="D35" s="48">
        <v>38069</v>
      </c>
      <c r="E35" s="49">
        <v>1037262544</v>
      </c>
      <c r="F35" s="47" t="s">
        <v>76</v>
      </c>
      <c r="G35" s="33" t="s">
        <v>29</v>
      </c>
      <c r="H35" s="47" t="s">
        <v>135</v>
      </c>
      <c r="I35" s="47" t="s">
        <v>67</v>
      </c>
      <c r="J35" s="47" t="s">
        <v>112</v>
      </c>
      <c r="K35" s="47" t="s">
        <v>21</v>
      </c>
      <c r="L35" s="72" t="s">
        <v>182</v>
      </c>
      <c r="M35" s="50" t="s">
        <v>26</v>
      </c>
      <c r="N35" s="51">
        <v>3216561928</v>
      </c>
      <c r="O35" s="47">
        <v>8300727</v>
      </c>
      <c r="P35" s="76">
        <v>1513828</v>
      </c>
      <c r="Q35" s="77">
        <v>5.0999999999999997E-2</v>
      </c>
      <c r="R35" s="76">
        <f t="shared" si="0"/>
        <v>77205.227999999988</v>
      </c>
      <c r="S35" s="76">
        <f t="shared" si="1"/>
        <v>1591033.2279999999</v>
      </c>
      <c r="T35" s="78"/>
    </row>
    <row r="36" spans="1:20" ht="36" x14ac:dyDescent="0.35">
      <c r="A36" s="100" t="s">
        <v>151</v>
      </c>
      <c r="B36" s="52" t="s">
        <v>149</v>
      </c>
      <c r="C36" s="52" t="s">
        <v>76</v>
      </c>
      <c r="D36" s="58">
        <v>35083</v>
      </c>
      <c r="E36" s="59">
        <v>1018349927</v>
      </c>
      <c r="F36" s="52" t="s">
        <v>76</v>
      </c>
      <c r="G36" s="33" t="s">
        <v>126</v>
      </c>
      <c r="H36" s="52" t="s">
        <v>150</v>
      </c>
      <c r="I36" s="52" t="s">
        <v>67</v>
      </c>
      <c r="J36" s="52" t="s">
        <v>102</v>
      </c>
      <c r="K36" s="52" t="s">
        <v>21</v>
      </c>
      <c r="L36" s="72" t="s">
        <v>182</v>
      </c>
      <c r="M36" s="50" t="s">
        <v>26</v>
      </c>
      <c r="N36" s="60">
        <v>3042534330</v>
      </c>
      <c r="O36" s="52">
        <v>8300727</v>
      </c>
      <c r="P36" s="76">
        <v>1513828</v>
      </c>
      <c r="Q36" s="77">
        <v>5.0999999999999997E-2</v>
      </c>
      <c r="R36" s="76">
        <f t="shared" si="0"/>
        <v>77205.227999999988</v>
      </c>
      <c r="S36" s="76">
        <v>1658247</v>
      </c>
      <c r="T36" s="78"/>
    </row>
    <row r="37" spans="1:20" ht="36" x14ac:dyDescent="0.35">
      <c r="A37" s="100" t="s">
        <v>71</v>
      </c>
      <c r="B37" s="61" t="s">
        <v>153</v>
      </c>
      <c r="C37" s="62" t="s">
        <v>17</v>
      </c>
      <c r="D37" s="63">
        <v>33673</v>
      </c>
      <c r="E37" s="64">
        <v>1017201978</v>
      </c>
      <c r="F37" s="62" t="s">
        <v>85</v>
      </c>
      <c r="G37" s="33" t="s">
        <v>154</v>
      </c>
      <c r="H37" s="62" t="s">
        <v>155</v>
      </c>
      <c r="I37" s="52" t="s">
        <v>19</v>
      </c>
      <c r="J37" s="52" t="s">
        <v>156</v>
      </c>
      <c r="K37" s="52" t="s">
        <v>21</v>
      </c>
      <c r="L37" s="72" t="s">
        <v>182</v>
      </c>
      <c r="M37" s="62" t="s">
        <v>26</v>
      </c>
      <c r="N37" s="65">
        <v>3107056761</v>
      </c>
      <c r="O37" s="52">
        <v>8300723</v>
      </c>
      <c r="P37" s="76">
        <v>0</v>
      </c>
      <c r="Q37" s="77">
        <v>5.0999999999999997E-2</v>
      </c>
      <c r="R37" s="76">
        <f>P37*Q37</f>
        <v>0</v>
      </c>
      <c r="S37" s="76">
        <v>2246800</v>
      </c>
      <c r="T37" s="78"/>
    </row>
    <row r="38" spans="1:20" ht="36" x14ac:dyDescent="0.35">
      <c r="A38" s="97" t="s">
        <v>34</v>
      </c>
      <c r="B38" s="32" t="s">
        <v>157</v>
      </c>
      <c r="C38" s="33" t="s">
        <v>17</v>
      </c>
      <c r="D38" s="34">
        <v>34412</v>
      </c>
      <c r="E38" s="35">
        <v>1193126612</v>
      </c>
      <c r="F38" s="33" t="s">
        <v>17</v>
      </c>
      <c r="G38" s="33" t="s">
        <v>29</v>
      </c>
      <c r="H38" s="33" t="s">
        <v>158</v>
      </c>
      <c r="I38" s="75" t="s">
        <v>19</v>
      </c>
      <c r="J38" s="33" t="s">
        <v>159</v>
      </c>
      <c r="K38" s="33" t="s">
        <v>21</v>
      </c>
      <c r="L38" s="72" t="s">
        <v>182</v>
      </c>
      <c r="M38" s="38" t="s">
        <v>26</v>
      </c>
      <c r="N38" s="37">
        <v>3148470863</v>
      </c>
      <c r="O38" s="75">
        <v>8300723</v>
      </c>
      <c r="P38" s="76">
        <v>2230529</v>
      </c>
      <c r="Q38" s="77">
        <v>5.0999999999999997E-2</v>
      </c>
      <c r="R38" s="76">
        <f t="shared" si="0"/>
        <v>113756.97899999999</v>
      </c>
      <c r="S38" s="76">
        <f t="shared" si="1"/>
        <v>2344285.9789999998</v>
      </c>
      <c r="T38" s="78"/>
    </row>
    <row r="39" spans="1:20" ht="36" x14ac:dyDescent="0.35">
      <c r="A39" s="97" t="s">
        <v>108</v>
      </c>
      <c r="B39" s="32" t="s">
        <v>160</v>
      </c>
      <c r="C39" s="33" t="s">
        <v>17</v>
      </c>
      <c r="D39" s="34">
        <v>27062</v>
      </c>
      <c r="E39" s="35">
        <v>8013483</v>
      </c>
      <c r="F39" s="33" t="s">
        <v>17</v>
      </c>
      <c r="G39" s="33" t="s">
        <v>36</v>
      </c>
      <c r="H39" s="33" t="s">
        <v>67</v>
      </c>
      <c r="I39" s="75" t="s">
        <v>19</v>
      </c>
      <c r="J39" s="80" t="s">
        <v>159</v>
      </c>
      <c r="K39" s="75" t="s">
        <v>21</v>
      </c>
      <c r="L39" s="72" t="s">
        <v>182</v>
      </c>
      <c r="M39" s="38" t="s">
        <v>26</v>
      </c>
      <c r="N39" s="37">
        <v>3222736393</v>
      </c>
      <c r="O39" s="75">
        <v>8300723</v>
      </c>
      <c r="P39" s="76">
        <v>1840722</v>
      </c>
      <c r="Q39" s="77">
        <v>5.0999999999999997E-2</v>
      </c>
      <c r="R39" s="76">
        <f t="shared" si="0"/>
        <v>93876.822</v>
      </c>
      <c r="S39" s="76">
        <f t="shared" si="1"/>
        <v>1934598.8219999999</v>
      </c>
      <c r="T39" s="78"/>
    </row>
    <row r="40" spans="1:20" ht="36" x14ac:dyDescent="0.35">
      <c r="A40" s="96" t="s">
        <v>142</v>
      </c>
      <c r="B40" s="45" t="s">
        <v>161</v>
      </c>
      <c r="C40" s="40" t="s">
        <v>17</v>
      </c>
      <c r="D40" s="41"/>
      <c r="E40" s="42">
        <v>3370764</v>
      </c>
      <c r="F40" s="40" t="s">
        <v>17</v>
      </c>
      <c r="G40" s="40" t="s">
        <v>82</v>
      </c>
      <c r="H40" s="40" t="s">
        <v>67</v>
      </c>
      <c r="I40" s="79" t="s">
        <v>19</v>
      </c>
      <c r="J40" s="79" t="s">
        <v>159</v>
      </c>
      <c r="K40" s="79" t="s">
        <v>21</v>
      </c>
      <c r="L40" s="72" t="s">
        <v>182</v>
      </c>
      <c r="M40" s="43" t="s">
        <v>26</v>
      </c>
      <c r="N40" s="44">
        <v>3502412081</v>
      </c>
      <c r="O40" s="79">
        <v>8300723</v>
      </c>
      <c r="P40" s="66">
        <v>2230529</v>
      </c>
      <c r="Q40" s="77">
        <v>5.0999999999999997E-2</v>
      </c>
      <c r="R40" s="76">
        <f t="shared" si="0"/>
        <v>113756.97899999999</v>
      </c>
      <c r="S40" s="76">
        <f>P40+R40</f>
        <v>2344285.9789999998</v>
      </c>
      <c r="T40" s="78"/>
    </row>
    <row r="41" spans="1:20" ht="36" x14ac:dyDescent="0.35">
      <c r="A41" s="97" t="s">
        <v>152</v>
      </c>
      <c r="B41" s="32" t="s">
        <v>162</v>
      </c>
      <c r="C41" s="33" t="s">
        <v>17</v>
      </c>
      <c r="D41" s="34">
        <v>29050</v>
      </c>
      <c r="E41" s="35">
        <v>8014824</v>
      </c>
      <c r="F41" s="33" t="s">
        <v>17</v>
      </c>
      <c r="G41" s="33" t="s">
        <v>66</v>
      </c>
      <c r="H41" s="33" t="s">
        <v>163</v>
      </c>
      <c r="I41" s="75" t="s">
        <v>19</v>
      </c>
      <c r="J41" s="75" t="s">
        <v>205</v>
      </c>
      <c r="K41" s="75" t="s">
        <v>21</v>
      </c>
      <c r="L41" s="72" t="s">
        <v>182</v>
      </c>
      <c r="M41" s="38" t="s">
        <v>26</v>
      </c>
      <c r="N41" s="37">
        <v>3203052900</v>
      </c>
      <c r="O41" s="75">
        <v>8300723</v>
      </c>
      <c r="P41" s="67">
        <v>1513828</v>
      </c>
      <c r="Q41" s="77">
        <v>5.0999999999999997E-2</v>
      </c>
      <c r="R41" s="76">
        <f t="shared" si="0"/>
        <v>77205.227999999988</v>
      </c>
      <c r="S41" s="76">
        <v>3770452</v>
      </c>
      <c r="T41" s="78"/>
    </row>
    <row r="42" spans="1:20" ht="36" x14ac:dyDescent="0.35">
      <c r="A42" s="98" t="s">
        <v>144</v>
      </c>
      <c r="B42" s="78" t="s">
        <v>164</v>
      </c>
      <c r="C42" s="78"/>
      <c r="D42" s="78"/>
      <c r="E42" s="78"/>
      <c r="F42" s="78"/>
      <c r="G42" s="78"/>
      <c r="H42" s="78"/>
      <c r="I42" s="78"/>
      <c r="J42" s="78" t="s">
        <v>201</v>
      </c>
      <c r="K42" s="78"/>
      <c r="L42" s="72" t="s">
        <v>182</v>
      </c>
      <c r="M42" s="78"/>
      <c r="N42" s="78"/>
      <c r="O42" s="78"/>
      <c r="P42" s="66">
        <v>1604018</v>
      </c>
      <c r="Q42" s="77">
        <v>5.0999999999999997E-2</v>
      </c>
      <c r="R42" s="76">
        <f t="shared" si="0"/>
        <v>81804.917999999991</v>
      </c>
      <c r="S42" s="76">
        <f t="shared" si="1"/>
        <v>1685822.9180000001</v>
      </c>
      <c r="T42" s="78"/>
    </row>
    <row r="43" spans="1:20" ht="36" x14ac:dyDescent="0.35">
      <c r="A43" s="100" t="s">
        <v>167</v>
      </c>
      <c r="B43" s="52" t="s">
        <v>166</v>
      </c>
      <c r="C43" s="47" t="s">
        <v>76</v>
      </c>
      <c r="D43" s="58">
        <v>27571</v>
      </c>
      <c r="E43" s="59">
        <v>8013901</v>
      </c>
      <c r="F43" s="47" t="s">
        <v>76</v>
      </c>
      <c r="G43" s="33" t="s">
        <v>36</v>
      </c>
      <c r="H43" s="52" t="s">
        <v>135</v>
      </c>
      <c r="I43" s="52" t="s">
        <v>67</v>
      </c>
      <c r="J43" s="52" t="s">
        <v>206</v>
      </c>
      <c r="K43" s="52"/>
      <c r="L43" s="72" t="s">
        <v>182</v>
      </c>
      <c r="M43" s="50" t="s">
        <v>26</v>
      </c>
      <c r="N43" s="60">
        <v>3127243211</v>
      </c>
      <c r="O43" s="52">
        <v>8300727</v>
      </c>
      <c r="P43" s="67">
        <v>1941647</v>
      </c>
      <c r="Q43" s="77">
        <v>5.0999999999999997E-2</v>
      </c>
      <c r="R43" s="76">
        <f t="shared" si="0"/>
        <v>99023.996999999988</v>
      </c>
      <c r="S43" s="76">
        <f t="shared" si="1"/>
        <v>2040670.997</v>
      </c>
      <c r="T43" s="78"/>
    </row>
    <row r="44" spans="1:20" ht="36" x14ac:dyDescent="0.35">
      <c r="A44" s="96" t="s">
        <v>146</v>
      </c>
      <c r="B44" s="45" t="s">
        <v>168</v>
      </c>
      <c r="C44" s="40" t="s">
        <v>17</v>
      </c>
      <c r="D44" s="41">
        <v>21007</v>
      </c>
      <c r="E44" s="42">
        <v>3370764</v>
      </c>
      <c r="F44" s="40" t="s">
        <v>17</v>
      </c>
      <c r="G44" s="40" t="s">
        <v>36</v>
      </c>
      <c r="H44" s="40" t="s">
        <v>67</v>
      </c>
      <c r="I44" s="79" t="s">
        <v>19</v>
      </c>
      <c r="J44" s="79" t="s">
        <v>209</v>
      </c>
      <c r="K44" s="79" t="s">
        <v>21</v>
      </c>
      <c r="L44" s="72" t="s">
        <v>182</v>
      </c>
      <c r="M44" s="43" t="s">
        <v>26</v>
      </c>
      <c r="N44" s="44">
        <v>3127125074</v>
      </c>
      <c r="O44" s="79">
        <v>8300723</v>
      </c>
      <c r="P44" s="66">
        <v>1300000</v>
      </c>
      <c r="Q44" s="77">
        <v>5.0999999999999997E-2</v>
      </c>
      <c r="R44" s="76">
        <f t="shared" si="0"/>
        <v>66300</v>
      </c>
      <c r="S44" s="76">
        <f t="shared" si="1"/>
        <v>1366300</v>
      </c>
      <c r="T44" s="78"/>
    </row>
    <row r="45" spans="1:20" ht="36" x14ac:dyDescent="0.35">
      <c r="A45" s="97" t="s">
        <v>170</v>
      </c>
      <c r="B45" s="32" t="s">
        <v>169</v>
      </c>
      <c r="C45" s="33" t="s">
        <v>17</v>
      </c>
      <c r="D45" s="34">
        <v>25075</v>
      </c>
      <c r="E45" s="35">
        <v>8012058</v>
      </c>
      <c r="F45" s="33" t="s">
        <v>17</v>
      </c>
      <c r="G45" s="33" t="s">
        <v>24</v>
      </c>
      <c r="H45" s="33" t="s">
        <v>67</v>
      </c>
      <c r="I45" s="75" t="s">
        <v>19</v>
      </c>
      <c r="J45" s="80" t="s">
        <v>206</v>
      </c>
      <c r="K45" s="75" t="s">
        <v>21</v>
      </c>
      <c r="L45" s="72" t="s">
        <v>182</v>
      </c>
      <c r="M45" s="38" t="s">
        <v>26</v>
      </c>
      <c r="N45" s="37">
        <v>3106547653</v>
      </c>
      <c r="O45" s="75">
        <v>8300723</v>
      </c>
      <c r="P45" s="68">
        <v>1941647</v>
      </c>
      <c r="Q45" s="77">
        <v>5.0999999999999997E-2</v>
      </c>
      <c r="R45" s="76">
        <f>P45*Q45</f>
        <v>99023.996999999988</v>
      </c>
      <c r="S45" s="76">
        <f t="shared" si="1"/>
        <v>2040670.997</v>
      </c>
      <c r="T45" s="78"/>
    </row>
    <row r="46" spans="1:20" ht="36" x14ac:dyDescent="0.35">
      <c r="A46" s="96" t="s">
        <v>172</v>
      </c>
      <c r="B46" s="45" t="s">
        <v>171</v>
      </c>
      <c r="C46" s="40" t="s">
        <v>17</v>
      </c>
      <c r="D46" s="41">
        <v>24702</v>
      </c>
      <c r="E46" s="42">
        <v>8011772</v>
      </c>
      <c r="F46" s="40" t="s">
        <v>17</v>
      </c>
      <c r="G46" s="40" t="s">
        <v>24</v>
      </c>
      <c r="H46" s="40" t="s">
        <v>67</v>
      </c>
      <c r="I46" s="79" t="s">
        <v>19</v>
      </c>
      <c r="J46" s="79" t="s">
        <v>207</v>
      </c>
      <c r="K46" s="79" t="s">
        <v>21</v>
      </c>
      <c r="L46" s="72" t="s">
        <v>182</v>
      </c>
      <c r="M46" s="43" t="s">
        <v>26</v>
      </c>
      <c r="N46" s="44">
        <v>3503981512</v>
      </c>
      <c r="O46" s="79">
        <v>8300723</v>
      </c>
      <c r="P46" s="66">
        <v>1941647</v>
      </c>
      <c r="Q46" s="77">
        <v>5.0999999999999997E-2</v>
      </c>
      <c r="R46" s="76">
        <f t="shared" si="0"/>
        <v>99023.996999999988</v>
      </c>
      <c r="S46" s="76">
        <f t="shared" si="1"/>
        <v>2040670.997</v>
      </c>
      <c r="T46" s="78"/>
    </row>
    <row r="47" spans="1:20" ht="36" x14ac:dyDescent="0.35">
      <c r="A47" s="96" t="s">
        <v>175</v>
      </c>
      <c r="B47" s="45" t="s">
        <v>173</v>
      </c>
      <c r="C47" s="40" t="s">
        <v>17</v>
      </c>
      <c r="D47" s="41">
        <v>35149</v>
      </c>
      <c r="E47" s="42">
        <v>1018350070</v>
      </c>
      <c r="F47" s="40" t="s">
        <v>17</v>
      </c>
      <c r="G47" s="40" t="s">
        <v>66</v>
      </c>
      <c r="H47" s="40" t="s">
        <v>67</v>
      </c>
      <c r="I47" s="79" t="s">
        <v>19</v>
      </c>
      <c r="J47" s="79" t="s">
        <v>208</v>
      </c>
      <c r="K47" s="79" t="s">
        <v>21</v>
      </c>
      <c r="L47" s="72" t="s">
        <v>182</v>
      </c>
      <c r="M47" s="43" t="s">
        <v>26</v>
      </c>
      <c r="N47" s="44">
        <v>3504477145</v>
      </c>
      <c r="O47" s="79">
        <v>8300723</v>
      </c>
      <c r="P47" s="69">
        <v>0</v>
      </c>
      <c r="Q47" s="77">
        <v>0</v>
      </c>
      <c r="R47" s="76">
        <f t="shared" si="0"/>
        <v>0</v>
      </c>
      <c r="S47" s="76">
        <v>1850000</v>
      </c>
      <c r="T47" s="78"/>
    </row>
    <row r="48" spans="1:20" ht="36" x14ac:dyDescent="0.35">
      <c r="A48" s="97" t="s">
        <v>177</v>
      </c>
      <c r="B48" s="32" t="s">
        <v>176</v>
      </c>
      <c r="C48" s="33" t="s">
        <v>85</v>
      </c>
      <c r="D48" s="34">
        <v>24973</v>
      </c>
      <c r="E48" s="35">
        <v>8012312</v>
      </c>
      <c r="F48" s="33" t="s">
        <v>17</v>
      </c>
      <c r="G48" s="33" t="s">
        <v>24</v>
      </c>
      <c r="H48" s="33" t="s">
        <v>67</v>
      </c>
      <c r="I48" s="75" t="s">
        <v>19</v>
      </c>
      <c r="J48" s="33" t="s">
        <v>206</v>
      </c>
      <c r="K48" s="33" t="s">
        <v>21</v>
      </c>
      <c r="L48" s="72" t="s">
        <v>182</v>
      </c>
      <c r="M48" s="38" t="s">
        <v>26</v>
      </c>
      <c r="N48" s="37">
        <v>3136689415</v>
      </c>
      <c r="O48" s="75">
        <v>8300723</v>
      </c>
      <c r="P48" s="66">
        <v>1941647</v>
      </c>
      <c r="Q48" s="77">
        <v>5.0999999999999997E-2</v>
      </c>
      <c r="R48" s="76">
        <f t="shared" si="0"/>
        <v>99023.996999999988</v>
      </c>
      <c r="S48" s="76">
        <f t="shared" si="1"/>
        <v>2040670.997</v>
      </c>
      <c r="T48" s="78"/>
    </row>
    <row r="49" spans="1:20" ht="36" x14ac:dyDescent="0.35">
      <c r="A49" s="97" t="s">
        <v>179</v>
      </c>
      <c r="B49" s="32" t="s">
        <v>178</v>
      </c>
      <c r="C49" s="33" t="s">
        <v>17</v>
      </c>
      <c r="D49" s="34">
        <v>30541</v>
      </c>
      <c r="E49" s="35">
        <v>8015966</v>
      </c>
      <c r="F49" s="33" t="s">
        <v>17</v>
      </c>
      <c r="G49" s="33" t="s">
        <v>36</v>
      </c>
      <c r="H49" s="33" t="s">
        <v>67</v>
      </c>
      <c r="I49" s="75" t="s">
        <v>19</v>
      </c>
      <c r="J49" s="75" t="s">
        <v>174</v>
      </c>
      <c r="K49" s="75" t="s">
        <v>21</v>
      </c>
      <c r="L49" s="72" t="s">
        <v>182</v>
      </c>
      <c r="M49" s="38" t="s">
        <v>26</v>
      </c>
      <c r="N49" s="37">
        <v>3187238138</v>
      </c>
      <c r="O49" s="75">
        <v>8300723</v>
      </c>
      <c r="P49" s="76">
        <v>5242655</v>
      </c>
      <c r="Q49" s="77">
        <v>5.0999999999999997E-2</v>
      </c>
      <c r="R49" s="76">
        <f t="shared" si="0"/>
        <v>267375.40499999997</v>
      </c>
      <c r="S49" s="76">
        <f t="shared" si="1"/>
        <v>5510030.4050000003</v>
      </c>
      <c r="T49" s="78"/>
    </row>
    <row r="50" spans="1:20" ht="36" x14ac:dyDescent="0.35">
      <c r="A50" s="98" t="s">
        <v>165</v>
      </c>
      <c r="B50" s="78" t="s">
        <v>180</v>
      </c>
      <c r="C50" s="78" t="s">
        <v>186</v>
      </c>
      <c r="D50" s="82">
        <v>31186</v>
      </c>
      <c r="E50" s="78">
        <v>1037262543</v>
      </c>
      <c r="F50" s="78" t="s">
        <v>186</v>
      </c>
      <c r="G50" s="78"/>
      <c r="H50" s="78" t="s">
        <v>67</v>
      </c>
      <c r="I50" s="78"/>
      <c r="J50" s="78" t="s">
        <v>68</v>
      </c>
      <c r="K50" s="78" t="s">
        <v>21</v>
      </c>
      <c r="L50" s="72" t="s">
        <v>182</v>
      </c>
      <c r="M50" s="78"/>
      <c r="N50" s="78">
        <v>3233441009</v>
      </c>
      <c r="O50" s="75">
        <v>8300723</v>
      </c>
      <c r="P50" s="78"/>
      <c r="Q50" s="78"/>
      <c r="R50" s="78"/>
      <c r="S50" s="76">
        <v>795517</v>
      </c>
      <c r="T50" s="78"/>
    </row>
    <row r="51" spans="1:20" ht="36" x14ac:dyDescent="0.35">
      <c r="A51" s="98" t="s">
        <v>183</v>
      </c>
      <c r="B51" s="83" t="s">
        <v>187</v>
      </c>
      <c r="C51" s="83" t="s">
        <v>188</v>
      </c>
      <c r="D51" s="84">
        <v>35082</v>
      </c>
      <c r="E51" s="83">
        <v>1018349959</v>
      </c>
      <c r="F51" s="83" t="s">
        <v>188</v>
      </c>
      <c r="G51" s="83"/>
      <c r="H51" s="83"/>
      <c r="I51" s="83"/>
      <c r="J51" s="83" t="s">
        <v>189</v>
      </c>
      <c r="K51" s="83" t="s">
        <v>21</v>
      </c>
      <c r="L51" s="70" t="s">
        <v>190</v>
      </c>
      <c r="M51" s="83"/>
      <c r="N51" s="83" t="s">
        <v>191</v>
      </c>
      <c r="O51" s="83"/>
      <c r="P51" s="83"/>
      <c r="Q51" s="83"/>
      <c r="R51" s="83"/>
      <c r="S51" s="94">
        <v>1423500</v>
      </c>
      <c r="T51" s="83" t="s">
        <v>250</v>
      </c>
    </row>
    <row r="52" spans="1:20" ht="36" x14ac:dyDescent="0.35">
      <c r="A52" s="98" t="s">
        <v>184</v>
      </c>
      <c r="B52" s="78" t="s">
        <v>194</v>
      </c>
      <c r="C52" s="78" t="s">
        <v>188</v>
      </c>
      <c r="D52" s="82">
        <v>36370</v>
      </c>
      <c r="E52" s="78">
        <v>1018352071</v>
      </c>
      <c r="F52" s="78" t="s">
        <v>188</v>
      </c>
      <c r="G52" s="78"/>
      <c r="H52" s="78"/>
      <c r="I52" s="78"/>
      <c r="J52" s="78" t="s">
        <v>192</v>
      </c>
      <c r="K52" s="78" t="s">
        <v>21</v>
      </c>
      <c r="L52" s="39" t="s">
        <v>193</v>
      </c>
      <c r="M52" s="78"/>
      <c r="N52" s="78">
        <v>3226586080</v>
      </c>
      <c r="O52" s="78"/>
      <c r="P52" s="78"/>
      <c r="Q52" s="78"/>
      <c r="R52" s="78"/>
      <c r="S52" s="76">
        <v>2105111</v>
      </c>
      <c r="T52" s="78" t="s">
        <v>251</v>
      </c>
    </row>
    <row r="53" spans="1:20" ht="36" x14ac:dyDescent="0.35">
      <c r="A53" s="98" t="s">
        <v>185</v>
      </c>
      <c r="B53" s="78" t="s">
        <v>195</v>
      </c>
      <c r="C53" s="78" t="s">
        <v>188</v>
      </c>
      <c r="D53" s="82">
        <v>44645</v>
      </c>
      <c r="E53" s="78">
        <v>1000559285</v>
      </c>
      <c r="F53" s="78" t="s">
        <v>188</v>
      </c>
      <c r="G53" s="78"/>
      <c r="H53" s="78" t="s">
        <v>158</v>
      </c>
      <c r="I53" s="78"/>
      <c r="J53" s="78" t="s">
        <v>196</v>
      </c>
      <c r="K53" s="78" t="s">
        <v>21</v>
      </c>
      <c r="L53" s="39" t="s">
        <v>197</v>
      </c>
      <c r="M53" s="78"/>
      <c r="N53" s="78">
        <v>3116788925</v>
      </c>
      <c r="O53" s="78"/>
      <c r="P53" s="78"/>
      <c r="Q53" s="78"/>
      <c r="R53" s="78"/>
      <c r="S53" s="76">
        <v>1591033</v>
      </c>
      <c r="T53" s="78" t="s">
        <v>251</v>
      </c>
    </row>
    <row r="54" spans="1:20" x14ac:dyDescent="0.35">
      <c r="A54" s="98" t="s">
        <v>252</v>
      </c>
      <c r="B54" s="78" t="s">
        <v>253</v>
      </c>
      <c r="C54" s="78" t="s">
        <v>188</v>
      </c>
      <c r="D54" s="82">
        <v>27653</v>
      </c>
      <c r="E54" s="78">
        <v>8013991</v>
      </c>
      <c r="F54" s="78" t="s">
        <v>188</v>
      </c>
      <c r="G54" s="78"/>
      <c r="H54" s="78" t="s">
        <v>158</v>
      </c>
      <c r="I54" s="78"/>
      <c r="J54" s="78" t="s">
        <v>174</v>
      </c>
      <c r="K54" s="78" t="s">
        <v>21</v>
      </c>
      <c r="L54" s="73">
        <v>45756</v>
      </c>
      <c r="M54" s="82">
        <v>45846</v>
      </c>
      <c r="N54" s="78">
        <v>3148593670</v>
      </c>
      <c r="O54" s="78"/>
      <c r="P54" s="78"/>
      <c r="Q54" s="78"/>
      <c r="R54" s="78"/>
      <c r="S54" s="76">
        <v>1423500</v>
      </c>
      <c r="T54" s="78"/>
    </row>
    <row r="55" spans="1:20" ht="36" x14ac:dyDescent="0.35">
      <c r="A55" s="98" t="s">
        <v>268</v>
      </c>
      <c r="B55" s="78" t="s">
        <v>269</v>
      </c>
      <c r="C55" s="78" t="s">
        <v>270</v>
      </c>
      <c r="D55" s="82">
        <v>36456</v>
      </c>
      <c r="E55" s="95">
        <v>1001159077</v>
      </c>
      <c r="F55" s="78" t="s">
        <v>271</v>
      </c>
      <c r="G55" s="78"/>
      <c r="H55" s="78" t="s">
        <v>272</v>
      </c>
      <c r="I55" s="78"/>
      <c r="J55" s="78" t="s">
        <v>273</v>
      </c>
      <c r="K55" s="78" t="s">
        <v>61</v>
      </c>
      <c r="L55" s="39" t="s">
        <v>274</v>
      </c>
      <c r="M55" s="78"/>
      <c r="N55" s="78"/>
      <c r="O55" s="78"/>
      <c r="P55" s="78"/>
      <c r="Q55" s="78"/>
      <c r="R55" s="78"/>
      <c r="S55" s="76">
        <v>1423500</v>
      </c>
      <c r="T55" s="78"/>
    </row>
    <row r="56" spans="1:20" ht="36" x14ac:dyDescent="0.35">
      <c r="A56" s="98" t="s">
        <v>275</v>
      </c>
      <c r="B56" s="78" t="s">
        <v>276</v>
      </c>
      <c r="C56" s="78" t="s">
        <v>188</v>
      </c>
      <c r="D56" s="82">
        <v>33418</v>
      </c>
      <c r="E56" s="95">
        <v>1018346330</v>
      </c>
      <c r="F56" s="78" t="s">
        <v>188</v>
      </c>
      <c r="G56" s="78"/>
      <c r="H56" s="78" t="s">
        <v>158</v>
      </c>
      <c r="I56" s="78"/>
      <c r="J56" s="78" t="s">
        <v>209</v>
      </c>
      <c r="K56" s="78" t="s">
        <v>21</v>
      </c>
      <c r="L56" s="39" t="s">
        <v>274</v>
      </c>
      <c r="M56" s="78"/>
      <c r="N56" s="78"/>
      <c r="O56" s="78"/>
      <c r="P56" s="78"/>
      <c r="Q56" s="78"/>
      <c r="R56" s="78"/>
      <c r="S56" s="76">
        <v>1423500</v>
      </c>
      <c r="T56" s="78"/>
    </row>
    <row r="57" spans="1:20" ht="36" x14ac:dyDescent="0.35">
      <c r="A57" s="98" t="s">
        <v>277</v>
      </c>
      <c r="B57" s="78" t="s">
        <v>278</v>
      </c>
      <c r="C57" s="78" t="s">
        <v>188</v>
      </c>
      <c r="D57" s="82">
        <v>38922</v>
      </c>
      <c r="E57" s="95">
        <v>1018344094</v>
      </c>
      <c r="F57" s="78" t="s">
        <v>188</v>
      </c>
      <c r="G57" s="78"/>
      <c r="H57" s="78" t="s">
        <v>158</v>
      </c>
      <c r="I57" s="78"/>
      <c r="J57" s="78" t="s">
        <v>279</v>
      </c>
      <c r="K57" s="78" t="s">
        <v>21</v>
      </c>
      <c r="L57" s="39" t="s">
        <v>280</v>
      </c>
      <c r="M57" s="78"/>
      <c r="N57" s="78"/>
      <c r="O57" s="78"/>
      <c r="P57" s="78"/>
      <c r="Q57" s="78"/>
      <c r="R57" s="78"/>
      <c r="S57" s="76">
        <v>1591033</v>
      </c>
      <c r="T57" s="78"/>
    </row>
    <row r="58" spans="1:20" ht="15.75" customHeight="1" x14ac:dyDescent="0.35">
      <c r="A58" s="98" t="s">
        <v>281</v>
      </c>
      <c r="B58" s="78" t="s">
        <v>129</v>
      </c>
      <c r="C58" s="85" t="s">
        <v>271</v>
      </c>
      <c r="D58" s="82">
        <v>34649</v>
      </c>
      <c r="E58" s="95">
        <v>1032258510</v>
      </c>
      <c r="F58" s="85" t="s">
        <v>271</v>
      </c>
      <c r="G58" s="78"/>
      <c r="H58" s="78"/>
      <c r="I58" s="78"/>
      <c r="J58" s="78" t="s">
        <v>112</v>
      </c>
      <c r="K58" s="78" t="s">
        <v>21</v>
      </c>
      <c r="L58" s="72" t="s">
        <v>280</v>
      </c>
      <c r="M58" s="78"/>
      <c r="N58" s="78"/>
      <c r="O58" s="78"/>
      <c r="P58" s="76">
        <v>1513828</v>
      </c>
      <c r="Q58" s="77">
        <v>5.0999999999999997E-2</v>
      </c>
      <c r="R58" s="76">
        <f t="shared" ref="R58" si="2">P58*Q58</f>
        <v>77205.227999999988</v>
      </c>
      <c r="S58" s="76">
        <f t="shared" ref="S58" si="3">P58+R58</f>
        <v>1591033.2279999999</v>
      </c>
      <c r="T58" s="78"/>
    </row>
    <row r="59" spans="1:20" ht="36" x14ac:dyDescent="0.35">
      <c r="A59" s="98" t="s">
        <v>282</v>
      </c>
      <c r="B59" s="78" t="s">
        <v>283</v>
      </c>
      <c r="C59" s="85" t="s">
        <v>188</v>
      </c>
      <c r="D59" s="82">
        <v>39035</v>
      </c>
      <c r="E59" s="78">
        <v>1020332314</v>
      </c>
      <c r="F59" s="85" t="s">
        <v>188</v>
      </c>
      <c r="G59" s="78"/>
      <c r="H59" s="78"/>
      <c r="I59" s="78"/>
      <c r="J59" s="78" t="s">
        <v>112</v>
      </c>
      <c r="K59" s="78" t="s">
        <v>21</v>
      </c>
      <c r="L59" s="39" t="s">
        <v>284</v>
      </c>
      <c r="M59" s="78"/>
      <c r="N59" s="78"/>
      <c r="O59" s="78"/>
      <c r="P59" s="78"/>
      <c r="Q59" s="78"/>
      <c r="R59" s="78"/>
      <c r="S59" s="76">
        <v>1591033</v>
      </c>
      <c r="T59" s="78"/>
    </row>
  </sheetData>
  <hyperlinks>
    <hyperlink ref="M7" r:id="rId1" xr:uid="{AF763FC2-80DF-4BBB-8506-26DED44C450F}"/>
    <hyperlink ref="M13" r:id="rId2" xr:uid="{68DC0D6D-76D2-4398-8838-DCCA5C6BEA63}"/>
    <hyperlink ref="M33" r:id="rId3" xr:uid="{C9DD38DE-C328-486D-912F-BFDE1770B2CB}"/>
  </hyperlinks>
  <pageMargins left="0.7" right="0.7" top="0.75" bottom="0.75" header="0.3" footer="0.3"/>
  <pageSetup orientation="portrait"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C6BD-F15E-4911-983C-086FB74106FC}">
  <dimension ref="A1:F23"/>
  <sheetViews>
    <sheetView workbookViewId="0">
      <selection activeCell="H10" sqref="H10"/>
    </sheetView>
  </sheetViews>
  <sheetFormatPr baseColWidth="10" defaultColWidth="11.453125" defaultRowHeight="16" x14ac:dyDescent="0.35"/>
  <cols>
    <col min="1" max="1" width="5.6328125" style="117" customWidth="1"/>
    <col min="2" max="2" width="45.6328125" style="101" customWidth="1"/>
    <col min="3" max="3" width="34.90625" style="109" customWidth="1"/>
    <col min="4" max="4" width="44.90625" style="101" customWidth="1"/>
    <col min="5" max="5" width="30.36328125" style="101" customWidth="1"/>
    <col min="6" max="6" width="22.90625" style="110" customWidth="1"/>
    <col min="7" max="16384" width="11.453125" style="101"/>
  </cols>
  <sheetData>
    <row r="1" spans="1:6" ht="36" customHeight="1" x14ac:dyDescent="0.35">
      <c r="A1" s="120" t="s">
        <v>0</v>
      </c>
      <c r="B1" s="3" t="s">
        <v>1</v>
      </c>
      <c r="C1" s="121" t="s">
        <v>210</v>
      </c>
      <c r="D1" s="122" t="s">
        <v>217</v>
      </c>
      <c r="E1" s="122" t="s">
        <v>224</v>
      </c>
      <c r="F1" s="123" t="s">
        <v>225</v>
      </c>
    </row>
    <row r="2" spans="1:6" ht="35.4" customHeight="1" x14ac:dyDescent="0.35">
      <c r="A2" s="104" t="s">
        <v>15</v>
      </c>
      <c r="B2" s="102" t="s">
        <v>211</v>
      </c>
      <c r="C2" s="103">
        <v>8010886</v>
      </c>
      <c r="D2" s="4" t="s">
        <v>218</v>
      </c>
      <c r="E2" s="6" t="s">
        <v>226</v>
      </c>
      <c r="F2" s="106">
        <v>40034305</v>
      </c>
    </row>
    <row r="3" spans="1:6" x14ac:dyDescent="0.35">
      <c r="A3" s="104" t="s">
        <v>22</v>
      </c>
      <c r="B3" s="102"/>
      <c r="C3" s="103"/>
      <c r="D3" s="6"/>
      <c r="E3" s="6"/>
      <c r="F3" s="106"/>
    </row>
    <row r="4" spans="1:6" ht="32" x14ac:dyDescent="0.35">
      <c r="A4" s="104" t="s">
        <v>27</v>
      </c>
      <c r="B4" s="102" t="s">
        <v>212</v>
      </c>
      <c r="C4" s="103">
        <v>32091119</v>
      </c>
      <c r="D4" s="4" t="s">
        <v>219</v>
      </c>
      <c r="E4" s="6" t="s">
        <v>226</v>
      </c>
      <c r="F4" s="106">
        <v>44370286</v>
      </c>
    </row>
    <row r="5" spans="1:6" ht="32" x14ac:dyDescent="0.35">
      <c r="A5" s="104" t="s">
        <v>32</v>
      </c>
      <c r="B5" s="102" t="s">
        <v>213</v>
      </c>
      <c r="C5" s="103">
        <v>901286383</v>
      </c>
      <c r="D5" s="5" t="s">
        <v>220</v>
      </c>
      <c r="E5" s="6" t="s">
        <v>226</v>
      </c>
      <c r="F5" s="106">
        <v>63514485</v>
      </c>
    </row>
    <row r="6" spans="1:6" ht="64" x14ac:dyDescent="0.35">
      <c r="A6" s="104" t="s">
        <v>40</v>
      </c>
      <c r="B6" s="102" t="s">
        <v>213</v>
      </c>
      <c r="C6" s="103">
        <v>901286383</v>
      </c>
      <c r="D6" s="4" t="s">
        <v>221</v>
      </c>
      <c r="E6" s="6" t="s">
        <v>226</v>
      </c>
      <c r="F6" s="106">
        <v>46701827</v>
      </c>
    </row>
    <row r="7" spans="1:6" ht="32" x14ac:dyDescent="0.35">
      <c r="A7" s="104" t="s">
        <v>46</v>
      </c>
      <c r="B7" s="102" t="s">
        <v>214</v>
      </c>
      <c r="C7" s="103">
        <v>8013253</v>
      </c>
      <c r="D7" s="5" t="s">
        <v>222</v>
      </c>
      <c r="E7" s="6" t="s">
        <v>226</v>
      </c>
      <c r="F7" s="106">
        <v>56786471</v>
      </c>
    </row>
    <row r="8" spans="1:6" x14ac:dyDescent="0.35">
      <c r="A8" s="104" t="s">
        <v>54</v>
      </c>
      <c r="B8" s="102" t="s">
        <v>215</v>
      </c>
      <c r="C8" s="103">
        <v>21450159</v>
      </c>
      <c r="D8" s="4" t="s">
        <v>223</v>
      </c>
      <c r="E8" s="6" t="s">
        <v>226</v>
      </c>
      <c r="F8" s="106">
        <v>21949546</v>
      </c>
    </row>
    <row r="9" spans="1:6" ht="32" x14ac:dyDescent="0.35">
      <c r="A9" s="104" t="s">
        <v>62</v>
      </c>
      <c r="B9" s="102" t="s">
        <v>216</v>
      </c>
      <c r="C9" s="103">
        <v>1128432880</v>
      </c>
      <c r="D9" s="124" t="s">
        <v>227</v>
      </c>
      <c r="E9" s="6" t="s">
        <v>226</v>
      </c>
      <c r="F9" s="106">
        <v>14024544</v>
      </c>
    </row>
    <row r="10" spans="1:6" ht="45.5" x14ac:dyDescent="0.35">
      <c r="A10" s="104" t="s">
        <v>69</v>
      </c>
      <c r="B10" s="6" t="s">
        <v>254</v>
      </c>
      <c r="C10" s="105" t="s">
        <v>255</v>
      </c>
      <c r="D10" s="29" t="s">
        <v>256</v>
      </c>
      <c r="E10" s="6" t="s">
        <v>197</v>
      </c>
      <c r="F10" s="106">
        <v>199290000</v>
      </c>
    </row>
    <row r="11" spans="1:6" ht="96" x14ac:dyDescent="0.35">
      <c r="A11" s="104" t="s">
        <v>74</v>
      </c>
      <c r="B11" s="6" t="s">
        <v>257</v>
      </c>
      <c r="C11" s="107">
        <v>1018345251</v>
      </c>
      <c r="D11" s="30" t="s">
        <v>258</v>
      </c>
      <c r="E11" s="6" t="s">
        <v>259</v>
      </c>
      <c r="F11" s="106">
        <v>49000000</v>
      </c>
    </row>
    <row r="12" spans="1:6" ht="32" x14ac:dyDescent="0.35">
      <c r="A12" s="104" t="s">
        <v>79</v>
      </c>
      <c r="B12" s="6" t="s">
        <v>260</v>
      </c>
      <c r="C12" s="105" t="s">
        <v>261</v>
      </c>
      <c r="D12" s="30" t="s">
        <v>262</v>
      </c>
      <c r="E12" s="108" t="s">
        <v>263</v>
      </c>
      <c r="F12" s="106">
        <v>12809160</v>
      </c>
    </row>
    <row r="13" spans="1:6" ht="40" x14ac:dyDescent="0.35">
      <c r="A13" s="104" t="s">
        <v>86</v>
      </c>
      <c r="B13" s="6" t="s">
        <v>264</v>
      </c>
      <c r="C13" s="105" t="s">
        <v>265</v>
      </c>
      <c r="D13" s="31" t="s">
        <v>266</v>
      </c>
      <c r="E13" s="6" t="s">
        <v>267</v>
      </c>
      <c r="F13" s="106">
        <v>151428979</v>
      </c>
    </row>
    <row r="14" spans="1:6" ht="40" x14ac:dyDescent="0.35">
      <c r="A14" s="112" t="s">
        <v>87</v>
      </c>
      <c r="B14" s="6" t="s">
        <v>254</v>
      </c>
      <c r="C14" s="105" t="s">
        <v>255</v>
      </c>
      <c r="D14" s="125" t="s">
        <v>292</v>
      </c>
      <c r="E14" s="6" t="s">
        <v>293</v>
      </c>
      <c r="F14" s="106">
        <v>80307789</v>
      </c>
    </row>
    <row r="15" spans="1:6" ht="53" x14ac:dyDescent="0.35">
      <c r="A15" s="112" t="s">
        <v>93</v>
      </c>
      <c r="B15" s="6" t="s">
        <v>294</v>
      </c>
      <c r="C15" s="105" t="s">
        <v>295</v>
      </c>
      <c r="D15" s="31" t="s">
        <v>296</v>
      </c>
      <c r="E15" s="6" t="s">
        <v>297</v>
      </c>
      <c r="F15" s="106">
        <v>4604391</v>
      </c>
    </row>
    <row r="16" spans="1:6" ht="48" x14ac:dyDescent="0.35">
      <c r="A16" s="112" t="s">
        <v>63</v>
      </c>
      <c r="B16" s="6" t="s">
        <v>298</v>
      </c>
      <c r="C16" s="105" t="s">
        <v>300</v>
      </c>
      <c r="D16" s="30" t="s">
        <v>301</v>
      </c>
      <c r="E16" s="6" t="s">
        <v>299</v>
      </c>
      <c r="F16" s="106">
        <v>17267904</v>
      </c>
    </row>
    <row r="17" spans="1:6" ht="27.5" x14ac:dyDescent="0.35">
      <c r="A17" s="112" t="s">
        <v>95</v>
      </c>
      <c r="B17" s="126" t="s">
        <v>302</v>
      </c>
      <c r="C17" s="105">
        <v>1018346697</v>
      </c>
      <c r="D17" s="31" t="s">
        <v>303</v>
      </c>
      <c r="E17" s="6" t="s">
        <v>304</v>
      </c>
      <c r="F17" s="106">
        <v>2800000</v>
      </c>
    </row>
    <row r="18" spans="1:6" ht="71" x14ac:dyDescent="0.35">
      <c r="A18" s="112" t="s">
        <v>104</v>
      </c>
      <c r="B18" s="127" t="s">
        <v>305</v>
      </c>
      <c r="C18" s="105">
        <v>8014056</v>
      </c>
      <c r="D18" s="128" t="s">
        <v>306</v>
      </c>
      <c r="E18" s="6" t="s">
        <v>307</v>
      </c>
      <c r="F18" s="106">
        <v>80000000</v>
      </c>
    </row>
    <row r="19" spans="1:6" ht="53.5" x14ac:dyDescent="0.35">
      <c r="A19" s="112" t="s">
        <v>107</v>
      </c>
      <c r="B19" s="126" t="s">
        <v>308</v>
      </c>
      <c r="C19" s="105">
        <v>71750996</v>
      </c>
      <c r="D19" s="31" t="s">
        <v>309</v>
      </c>
      <c r="E19" s="6" t="s">
        <v>310</v>
      </c>
      <c r="F19" s="106">
        <v>12500000</v>
      </c>
    </row>
    <row r="20" spans="1:6" ht="66" x14ac:dyDescent="0.35">
      <c r="A20" s="112" t="s">
        <v>113</v>
      </c>
      <c r="B20" s="6" t="s">
        <v>311</v>
      </c>
      <c r="C20" s="105" t="s">
        <v>314</v>
      </c>
      <c r="D20" s="31" t="s">
        <v>312</v>
      </c>
      <c r="E20" s="6" t="s">
        <v>313</v>
      </c>
      <c r="F20" s="106">
        <v>12825820</v>
      </c>
    </row>
    <row r="21" spans="1:6" ht="38.5" x14ac:dyDescent="0.35">
      <c r="A21" s="112" t="s">
        <v>116</v>
      </c>
      <c r="B21" s="6" t="s">
        <v>254</v>
      </c>
      <c r="C21" s="105" t="s">
        <v>255</v>
      </c>
      <c r="D21" s="129" t="s">
        <v>315</v>
      </c>
      <c r="E21" s="6" t="s">
        <v>316</v>
      </c>
      <c r="F21" s="106">
        <v>59756380</v>
      </c>
    </row>
    <row r="22" spans="1:6" ht="183" x14ac:dyDescent="0.35">
      <c r="A22" s="112" t="s">
        <v>118</v>
      </c>
      <c r="B22" s="6" t="s">
        <v>294</v>
      </c>
      <c r="C22" s="105" t="s">
        <v>295</v>
      </c>
      <c r="D22" s="31" t="s">
        <v>317</v>
      </c>
      <c r="E22" s="6" t="s">
        <v>318</v>
      </c>
      <c r="F22" s="106">
        <v>12339881</v>
      </c>
    </row>
    <row r="23" spans="1:6" ht="38.5" x14ac:dyDescent="0.35">
      <c r="A23" s="112" t="s">
        <v>120</v>
      </c>
      <c r="B23" s="6" t="s">
        <v>254</v>
      </c>
      <c r="C23" s="105" t="s">
        <v>255</v>
      </c>
      <c r="D23" s="129" t="s">
        <v>319</v>
      </c>
      <c r="E23" s="6" t="s">
        <v>320</v>
      </c>
      <c r="F23" s="106">
        <v>89415894</v>
      </c>
    </row>
  </sheetData>
  <pageMargins left="0.7" right="0.7" top="0.75" bottom="0.75" header="0.3" footer="0.3"/>
  <pageSetup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C9768-1B56-4537-BF23-35CFE7BFF750}">
  <dimension ref="A1:F3"/>
  <sheetViews>
    <sheetView workbookViewId="0">
      <selection activeCell="H4" sqref="H4"/>
    </sheetView>
  </sheetViews>
  <sheetFormatPr baseColWidth="10" defaultRowHeight="14.5" x14ac:dyDescent="0.35"/>
  <cols>
    <col min="1" max="1" width="11.54296875" style="7"/>
    <col min="2" max="2" width="46.6328125" customWidth="1"/>
    <col min="3" max="3" width="23.453125" customWidth="1"/>
    <col min="4" max="4" width="34.54296875" customWidth="1"/>
    <col min="5" max="5" width="22.36328125" customWidth="1"/>
    <col min="6" max="6" width="22.6328125" style="1" customWidth="1"/>
  </cols>
  <sheetData>
    <row r="1" spans="1:6" ht="35" x14ac:dyDescent="0.35">
      <c r="A1" s="139" t="s">
        <v>0</v>
      </c>
      <c r="B1" s="130" t="s">
        <v>1</v>
      </c>
      <c r="C1" s="131" t="s">
        <v>210</v>
      </c>
      <c r="D1" s="130" t="s">
        <v>217</v>
      </c>
      <c r="E1" s="132" t="s">
        <v>224</v>
      </c>
      <c r="F1" s="133" t="s">
        <v>232</v>
      </c>
    </row>
    <row r="2" spans="1:6" ht="90" x14ac:dyDescent="0.35">
      <c r="A2" s="98" t="s">
        <v>15</v>
      </c>
      <c r="B2" s="39" t="s">
        <v>354</v>
      </c>
      <c r="C2" s="78" t="s">
        <v>357</v>
      </c>
      <c r="D2" s="39" t="s">
        <v>355</v>
      </c>
      <c r="E2" s="78" t="s">
        <v>356</v>
      </c>
      <c r="F2" s="76">
        <v>10591000</v>
      </c>
    </row>
    <row r="3" spans="1:6" ht="54" x14ac:dyDescent="0.35">
      <c r="A3" s="98" t="s">
        <v>22</v>
      </c>
      <c r="B3" s="39" t="s">
        <v>358</v>
      </c>
      <c r="C3" s="78" t="s">
        <v>360</v>
      </c>
      <c r="D3" s="39" t="s">
        <v>361</v>
      </c>
      <c r="E3" s="78" t="s">
        <v>359</v>
      </c>
      <c r="F3" s="76">
        <v>13982000</v>
      </c>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35240-BAD6-42B4-80F5-8DDE8475E7ED}">
  <dimension ref="A1:F4"/>
  <sheetViews>
    <sheetView workbookViewId="0">
      <selection sqref="A1:F4"/>
    </sheetView>
  </sheetViews>
  <sheetFormatPr baseColWidth="10" defaultColWidth="11.54296875" defaultRowHeight="13.5" x14ac:dyDescent="0.25"/>
  <cols>
    <col min="1" max="1" width="6.90625" style="115" customWidth="1"/>
    <col min="2" max="2" width="34.90625" style="115" customWidth="1"/>
    <col min="3" max="3" width="14.90625" style="115" bestFit="1" customWidth="1"/>
    <col min="4" max="4" width="34.08984375" style="115" customWidth="1"/>
    <col min="5" max="5" width="22.08984375" style="115" customWidth="1"/>
    <col min="6" max="6" width="18.453125" style="115" customWidth="1"/>
    <col min="7" max="16384" width="11.54296875" style="115"/>
  </cols>
  <sheetData>
    <row r="1" spans="1:6" ht="45" x14ac:dyDescent="0.3">
      <c r="A1" s="114" t="s">
        <v>0</v>
      </c>
      <c r="B1" s="3" t="s">
        <v>1</v>
      </c>
      <c r="C1" s="3" t="s">
        <v>291</v>
      </c>
      <c r="D1" s="3" t="s">
        <v>217</v>
      </c>
      <c r="E1" s="9" t="s">
        <v>224</v>
      </c>
      <c r="F1" s="113" t="s">
        <v>232</v>
      </c>
    </row>
    <row r="2" spans="1:6" ht="64" x14ac:dyDescent="0.35">
      <c r="A2" s="112" t="s">
        <v>15</v>
      </c>
      <c r="B2" s="6" t="s">
        <v>289</v>
      </c>
      <c r="C2" s="6">
        <v>8011146</v>
      </c>
      <c r="D2" s="6" t="s">
        <v>290</v>
      </c>
      <c r="E2" s="6" t="s">
        <v>182</v>
      </c>
      <c r="F2" s="116">
        <v>60000000</v>
      </c>
    </row>
    <row r="3" spans="1:6" ht="48" x14ac:dyDescent="0.35">
      <c r="A3" s="112" t="s">
        <v>22</v>
      </c>
      <c r="B3" s="6" t="s">
        <v>289</v>
      </c>
      <c r="C3" s="6">
        <v>8011146</v>
      </c>
      <c r="D3" s="6" t="s">
        <v>288</v>
      </c>
      <c r="E3" s="6" t="s">
        <v>285</v>
      </c>
      <c r="F3" s="116">
        <v>212083200</v>
      </c>
    </row>
    <row r="4" spans="1:6" ht="64" x14ac:dyDescent="0.35">
      <c r="A4" s="112" t="s">
        <v>27</v>
      </c>
      <c r="B4" s="6" t="s">
        <v>287</v>
      </c>
      <c r="C4" s="111">
        <v>1000452944</v>
      </c>
      <c r="D4" s="6" t="s">
        <v>286</v>
      </c>
      <c r="E4" s="6" t="s">
        <v>285</v>
      </c>
      <c r="F4" s="116">
        <v>144519552</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2F88-B656-403B-83BB-BA9587829CD8}">
  <dimension ref="A1:F11"/>
  <sheetViews>
    <sheetView workbookViewId="0">
      <selection sqref="A1:F1"/>
    </sheetView>
  </sheetViews>
  <sheetFormatPr baseColWidth="10" defaultRowHeight="14.5" x14ac:dyDescent="0.35"/>
  <cols>
    <col min="1" max="1" width="5.6328125" style="7" customWidth="1"/>
    <col min="2" max="2" width="46.6328125" customWidth="1"/>
    <col min="3" max="3" width="34.90625" customWidth="1"/>
    <col min="4" max="4" width="44.6328125" customWidth="1"/>
    <col min="5" max="5" width="30.36328125" customWidth="1"/>
    <col min="6" max="6" width="28" style="1" customWidth="1"/>
  </cols>
  <sheetData>
    <row r="1" spans="1:6" ht="32.4" customHeight="1" x14ac:dyDescent="0.35">
      <c r="A1" s="19" t="s">
        <v>0</v>
      </c>
      <c r="B1" s="20" t="s">
        <v>1</v>
      </c>
      <c r="C1" s="21" t="s">
        <v>210</v>
      </c>
      <c r="D1" s="20" t="s">
        <v>217</v>
      </c>
      <c r="E1" s="22" t="s">
        <v>224</v>
      </c>
      <c r="F1" s="23" t="s">
        <v>232</v>
      </c>
    </row>
    <row r="2" spans="1:6" ht="47.4" customHeight="1" x14ac:dyDescent="0.35">
      <c r="A2" s="17" t="s">
        <v>15</v>
      </c>
      <c r="B2" s="6" t="s">
        <v>228</v>
      </c>
      <c r="C2" s="12">
        <v>8010417</v>
      </c>
      <c r="D2" s="6" t="s">
        <v>231</v>
      </c>
      <c r="E2" s="13" t="s">
        <v>237</v>
      </c>
      <c r="F2" s="18">
        <v>199000000</v>
      </c>
    </row>
    <row r="3" spans="1:6" ht="80.400000000000006" customHeight="1" x14ac:dyDescent="0.35">
      <c r="A3" s="17" t="s">
        <v>22</v>
      </c>
      <c r="B3" s="6" t="s">
        <v>229</v>
      </c>
      <c r="C3" s="12">
        <v>21491126</v>
      </c>
      <c r="D3" s="6" t="s">
        <v>230</v>
      </c>
      <c r="E3" s="13" t="s">
        <v>238</v>
      </c>
      <c r="F3" s="18">
        <v>160120218</v>
      </c>
    </row>
    <row r="4" spans="1:6" ht="48" x14ac:dyDescent="0.35">
      <c r="A4" s="17" t="s">
        <v>32</v>
      </c>
      <c r="B4" s="6" t="s">
        <v>233</v>
      </c>
      <c r="C4" s="13" t="s">
        <v>234</v>
      </c>
      <c r="D4" s="6" t="s">
        <v>235</v>
      </c>
      <c r="E4" s="13" t="s">
        <v>236</v>
      </c>
      <c r="F4" s="18">
        <v>16526556</v>
      </c>
    </row>
    <row r="5" spans="1:6" ht="96" x14ac:dyDescent="0.35">
      <c r="A5" s="17" t="s">
        <v>40</v>
      </c>
      <c r="B5" s="13" t="s">
        <v>239</v>
      </c>
      <c r="C5" s="12">
        <v>22105147</v>
      </c>
      <c r="D5" s="6" t="s">
        <v>240</v>
      </c>
      <c r="E5" s="13" t="s">
        <v>241</v>
      </c>
      <c r="F5" s="18">
        <v>174000000</v>
      </c>
    </row>
    <row r="6" spans="1:6" ht="48" x14ac:dyDescent="0.35">
      <c r="A6" s="24" t="s">
        <v>46</v>
      </c>
      <c r="B6" s="25" t="s">
        <v>242</v>
      </c>
      <c r="C6" s="26">
        <v>32092020</v>
      </c>
      <c r="D6" s="25" t="s">
        <v>243</v>
      </c>
      <c r="E6" s="27" t="s">
        <v>244</v>
      </c>
      <c r="F6" s="28">
        <v>11602400</v>
      </c>
    </row>
    <row r="7" spans="1:6" ht="41.5" x14ac:dyDescent="0.35">
      <c r="A7" s="24" t="s">
        <v>54</v>
      </c>
      <c r="B7" s="25" t="s">
        <v>321</v>
      </c>
      <c r="C7" s="26" t="s">
        <v>324</v>
      </c>
      <c r="D7" s="118" t="s">
        <v>322</v>
      </c>
      <c r="E7" s="27" t="s">
        <v>323</v>
      </c>
      <c r="F7" s="28">
        <v>14994000</v>
      </c>
    </row>
    <row r="8" spans="1:6" ht="48" x14ac:dyDescent="0.35">
      <c r="A8" s="24" t="s">
        <v>62</v>
      </c>
      <c r="B8" s="25" t="s">
        <v>325</v>
      </c>
      <c r="C8" s="26" t="s">
        <v>328</v>
      </c>
      <c r="D8" s="119" t="s">
        <v>326</v>
      </c>
      <c r="E8" s="27" t="s">
        <v>327</v>
      </c>
      <c r="F8" s="28">
        <v>29154643</v>
      </c>
    </row>
    <row r="9" spans="1:6" ht="32" x14ac:dyDescent="0.35">
      <c r="A9" s="24" t="s">
        <v>69</v>
      </c>
      <c r="B9" s="25" t="s">
        <v>329</v>
      </c>
      <c r="C9" s="26" t="s">
        <v>332</v>
      </c>
      <c r="D9" s="118" t="s">
        <v>330</v>
      </c>
      <c r="E9" s="27" t="s">
        <v>331</v>
      </c>
      <c r="F9" s="28">
        <v>13947100</v>
      </c>
    </row>
    <row r="10" spans="1:6" ht="32" x14ac:dyDescent="0.35">
      <c r="A10" s="24" t="s">
        <v>74</v>
      </c>
      <c r="B10" s="25" t="s">
        <v>329</v>
      </c>
      <c r="C10" s="26" t="s">
        <v>332</v>
      </c>
      <c r="D10" s="118" t="s">
        <v>333</v>
      </c>
      <c r="E10" s="27" t="s">
        <v>334</v>
      </c>
      <c r="F10" s="28">
        <v>139474100</v>
      </c>
    </row>
    <row r="11" spans="1:6" ht="41.5" x14ac:dyDescent="0.35">
      <c r="A11" s="24" t="s">
        <v>79</v>
      </c>
      <c r="B11" s="25" t="s">
        <v>254</v>
      </c>
      <c r="C11" s="26" t="s">
        <v>337</v>
      </c>
      <c r="D11" s="118" t="s">
        <v>335</v>
      </c>
      <c r="E11" s="27" t="s">
        <v>336</v>
      </c>
      <c r="F11" s="28">
        <v>69100000</v>
      </c>
    </row>
  </sheetData>
  <pageMargins left="0.7" right="0.7" top="0.75" bottom="0.75" header="0.3" footer="0.3"/>
  <pageSetup orientation="portrait" horizontalDpi="0"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D74DF-8A4F-408C-9FD4-A44ACF43101E}">
  <dimension ref="A1:F15"/>
  <sheetViews>
    <sheetView workbookViewId="0">
      <selection activeCell="D13" sqref="D13"/>
    </sheetView>
  </sheetViews>
  <sheetFormatPr baseColWidth="10" defaultRowHeight="14.5" x14ac:dyDescent="0.35"/>
  <cols>
    <col min="1" max="1" width="6.08984375" customWidth="1"/>
    <col min="2" max="2" width="44.6328125" customWidth="1"/>
    <col min="3" max="3" width="16.453125" customWidth="1"/>
    <col min="4" max="4" width="45.36328125" customWidth="1"/>
    <col min="5" max="5" width="21.453125" customWidth="1"/>
    <col min="6" max="6" width="22.54296875" style="1" customWidth="1"/>
  </cols>
  <sheetData>
    <row r="1" spans="1:6" ht="31.25" customHeight="1" x14ac:dyDescent="0.35">
      <c r="A1" s="8" t="s">
        <v>0</v>
      </c>
      <c r="B1" s="2" t="s">
        <v>1</v>
      </c>
      <c r="C1" s="3" t="s">
        <v>210</v>
      </c>
      <c r="D1" s="2" t="s">
        <v>217</v>
      </c>
      <c r="E1" s="9" t="s">
        <v>224</v>
      </c>
      <c r="F1" s="10" t="s">
        <v>232</v>
      </c>
    </row>
    <row r="2" spans="1:6" ht="47" customHeight="1" x14ac:dyDescent="0.35">
      <c r="A2" s="11" t="s">
        <v>15</v>
      </c>
      <c r="B2" s="6" t="s">
        <v>245</v>
      </c>
      <c r="C2" s="13">
        <v>900752132</v>
      </c>
      <c r="D2" s="6" t="s">
        <v>246</v>
      </c>
      <c r="E2" s="13" t="s">
        <v>247</v>
      </c>
      <c r="F2" s="14">
        <v>156139890</v>
      </c>
    </row>
    <row r="3" spans="1:6" ht="16" x14ac:dyDescent="0.35">
      <c r="A3" s="15"/>
      <c r="B3" s="15"/>
      <c r="C3" s="15"/>
      <c r="D3" s="15"/>
      <c r="E3" s="15"/>
      <c r="F3" s="16"/>
    </row>
    <row r="4" spans="1:6" ht="16" x14ac:dyDescent="0.35">
      <c r="A4" s="15"/>
      <c r="B4" s="15"/>
      <c r="C4" s="15"/>
      <c r="D4" s="15"/>
      <c r="E4" s="15"/>
      <c r="F4" s="16"/>
    </row>
    <row r="5" spans="1:6" ht="16" x14ac:dyDescent="0.35">
      <c r="A5" s="15"/>
      <c r="B5" s="15"/>
      <c r="C5" s="15"/>
      <c r="D5" s="15"/>
      <c r="E5" s="15"/>
      <c r="F5" s="16"/>
    </row>
    <row r="6" spans="1:6" ht="16" x14ac:dyDescent="0.35">
      <c r="A6" s="15"/>
      <c r="B6" s="15"/>
      <c r="C6" s="15"/>
      <c r="D6" s="15"/>
      <c r="E6" s="15"/>
      <c r="F6" s="16"/>
    </row>
    <row r="7" spans="1:6" ht="16" x14ac:dyDescent="0.35">
      <c r="A7" s="15"/>
      <c r="B7" s="15"/>
      <c r="C7" s="15"/>
      <c r="D7" s="15"/>
      <c r="E7" s="15"/>
      <c r="F7" s="16"/>
    </row>
    <row r="8" spans="1:6" ht="16" x14ac:dyDescent="0.35">
      <c r="A8" s="15"/>
      <c r="B8" s="15"/>
      <c r="C8" s="15"/>
      <c r="D8" s="15"/>
      <c r="E8" s="15"/>
      <c r="F8" s="16"/>
    </row>
    <row r="9" spans="1:6" ht="16" x14ac:dyDescent="0.35">
      <c r="A9" s="15"/>
      <c r="B9" s="15"/>
      <c r="C9" s="15"/>
      <c r="D9" s="15"/>
      <c r="E9" s="15"/>
      <c r="F9" s="16"/>
    </row>
    <row r="10" spans="1:6" ht="16" x14ac:dyDescent="0.35">
      <c r="A10" s="15"/>
      <c r="B10" s="15"/>
      <c r="C10" s="15"/>
      <c r="D10" s="15"/>
      <c r="E10" s="15"/>
      <c r="F10" s="16"/>
    </row>
    <row r="11" spans="1:6" ht="16" x14ac:dyDescent="0.35">
      <c r="A11" s="15"/>
      <c r="B11" s="15"/>
      <c r="C11" s="15"/>
      <c r="D11" s="15"/>
      <c r="E11" s="15"/>
      <c r="F11" s="16"/>
    </row>
    <row r="12" spans="1:6" ht="16" x14ac:dyDescent="0.35">
      <c r="A12" s="15"/>
      <c r="B12" s="15"/>
      <c r="C12" s="15"/>
      <c r="D12" s="15"/>
      <c r="E12" s="15"/>
      <c r="F12" s="16"/>
    </row>
    <row r="13" spans="1:6" ht="16" x14ac:dyDescent="0.35">
      <c r="A13" s="15"/>
      <c r="B13" s="15"/>
      <c r="C13" s="15"/>
      <c r="D13" s="15"/>
      <c r="E13" s="15"/>
      <c r="F13" s="16"/>
    </row>
    <row r="14" spans="1:6" ht="16" x14ac:dyDescent="0.35">
      <c r="A14" s="15"/>
      <c r="B14" s="15"/>
      <c r="C14" s="15"/>
      <c r="D14" s="15"/>
      <c r="E14" s="15"/>
      <c r="F14" s="16"/>
    </row>
    <row r="15" spans="1:6" ht="16" x14ac:dyDescent="0.35">
      <c r="A15" s="15"/>
      <c r="B15" s="15"/>
      <c r="C15" s="15"/>
      <c r="D15" s="15"/>
      <c r="E15" s="15"/>
      <c r="F15" s="1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2762F-145C-47BA-AA48-0597ABA66EF5}">
  <dimension ref="A1:F4"/>
  <sheetViews>
    <sheetView tabSelected="1" zoomScale="70" zoomScaleNormal="70" workbookViewId="0">
      <selection sqref="A1:F4"/>
    </sheetView>
  </sheetViews>
  <sheetFormatPr baseColWidth="10" defaultColWidth="11.54296875" defaultRowHeight="18" x14ac:dyDescent="0.35"/>
  <cols>
    <col min="1" max="1" width="46.36328125" style="74" customWidth="1"/>
    <col min="2" max="2" width="22.1796875" style="74" customWidth="1"/>
    <col min="3" max="3" width="43" style="74" customWidth="1"/>
    <col min="4" max="4" width="19.54296875" style="71" customWidth="1"/>
    <col min="5" max="5" width="22.90625" style="71" customWidth="1"/>
    <col min="6" max="6" width="23.54296875" style="74" customWidth="1"/>
    <col min="7" max="16384" width="11.54296875" style="74"/>
  </cols>
  <sheetData>
    <row r="1" spans="1:6" ht="35" x14ac:dyDescent="0.35">
      <c r="A1" s="130" t="s">
        <v>1</v>
      </c>
      <c r="B1" s="131" t="s">
        <v>210</v>
      </c>
      <c r="C1" s="130" t="s">
        <v>338</v>
      </c>
      <c r="D1" s="134" t="s">
        <v>349</v>
      </c>
      <c r="E1" s="132" t="s">
        <v>348</v>
      </c>
      <c r="F1" s="133" t="s">
        <v>342</v>
      </c>
    </row>
    <row r="2" spans="1:6" ht="54" x14ac:dyDescent="0.35">
      <c r="A2" s="78" t="s">
        <v>339</v>
      </c>
      <c r="B2" s="78">
        <v>1020332741</v>
      </c>
      <c r="C2" s="39" t="s">
        <v>340</v>
      </c>
      <c r="D2" s="39"/>
      <c r="E2" s="39" t="s">
        <v>341</v>
      </c>
      <c r="F2" s="78" t="s">
        <v>343</v>
      </c>
    </row>
    <row r="3" spans="1:6" ht="54" x14ac:dyDescent="0.35">
      <c r="A3" s="78" t="s">
        <v>344</v>
      </c>
      <c r="B3" s="78">
        <v>1018344903</v>
      </c>
      <c r="C3" s="135" t="s">
        <v>345</v>
      </c>
      <c r="D3" s="135"/>
      <c r="E3" s="39" t="s">
        <v>346</v>
      </c>
      <c r="F3" s="78" t="s">
        <v>343</v>
      </c>
    </row>
    <row r="4" spans="1:6" ht="54" x14ac:dyDescent="0.35">
      <c r="A4" s="136" t="s">
        <v>347</v>
      </c>
      <c r="B4" s="78">
        <v>1018347715</v>
      </c>
      <c r="C4" s="137" t="s">
        <v>350</v>
      </c>
      <c r="D4" s="138" t="s">
        <v>351</v>
      </c>
      <c r="E4" s="138" t="s">
        <v>352</v>
      </c>
      <c r="F4" s="138" t="s">
        <v>353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1C4C6-48BC-4302-8D8B-88961BE96CD9}">
  <dimension ref="A1:F31"/>
  <sheetViews>
    <sheetView topLeftCell="A19" zoomScale="80" zoomScaleNormal="80" workbookViewId="0">
      <selection activeCell="D3" sqref="D3"/>
    </sheetView>
  </sheetViews>
  <sheetFormatPr baseColWidth="10" defaultColWidth="11.54296875" defaultRowHeight="18" x14ac:dyDescent="0.35"/>
  <cols>
    <col min="1" max="1" width="11.54296875" style="144"/>
    <col min="2" max="2" width="46.08984375" style="71" customWidth="1"/>
    <col min="3" max="3" width="16.6328125" style="71" customWidth="1"/>
    <col min="4" max="4" width="79.36328125" style="71" customWidth="1"/>
    <col min="5" max="5" width="23.81640625" style="71" customWidth="1"/>
    <col min="6" max="6" width="22.08984375" style="145" customWidth="1"/>
    <col min="7" max="16384" width="11.54296875" style="71"/>
  </cols>
  <sheetData>
    <row r="1" spans="1:6" ht="52.5" x14ac:dyDescent="0.35">
      <c r="A1" s="140" t="s">
        <v>0</v>
      </c>
      <c r="B1" s="141" t="s">
        <v>1</v>
      </c>
      <c r="C1" s="141" t="s">
        <v>291</v>
      </c>
      <c r="D1" s="141" t="s">
        <v>362</v>
      </c>
      <c r="E1" s="142" t="s">
        <v>224</v>
      </c>
      <c r="F1" s="143" t="s">
        <v>363</v>
      </c>
    </row>
    <row r="2" spans="1:6" ht="54" customHeight="1" x14ac:dyDescent="0.35">
      <c r="A2" s="146" t="s">
        <v>15</v>
      </c>
      <c r="B2" s="39" t="s">
        <v>364</v>
      </c>
      <c r="C2" s="39">
        <v>901008760</v>
      </c>
      <c r="D2" s="39" t="s">
        <v>365</v>
      </c>
      <c r="E2" s="39" t="s">
        <v>366</v>
      </c>
      <c r="F2" s="147">
        <v>8854000</v>
      </c>
    </row>
    <row r="3" spans="1:6" ht="72" x14ac:dyDescent="0.35">
      <c r="A3" s="146" t="s">
        <v>22</v>
      </c>
      <c r="B3" s="39" t="s">
        <v>367</v>
      </c>
      <c r="C3" s="39">
        <v>8015154</v>
      </c>
      <c r="D3" s="39" t="s">
        <v>368</v>
      </c>
      <c r="E3" s="39" t="s">
        <v>369</v>
      </c>
      <c r="F3" s="147">
        <v>6632648</v>
      </c>
    </row>
    <row r="4" spans="1:6" ht="126" x14ac:dyDescent="0.35">
      <c r="A4" s="146" t="s">
        <v>27</v>
      </c>
      <c r="B4" s="148" t="s">
        <v>370</v>
      </c>
      <c r="C4" s="39">
        <v>13806297</v>
      </c>
      <c r="D4" s="39" t="s">
        <v>371</v>
      </c>
      <c r="E4" s="39" t="s">
        <v>372</v>
      </c>
      <c r="F4" s="147">
        <v>5500000</v>
      </c>
    </row>
    <row r="5" spans="1:6" ht="54" x14ac:dyDescent="0.35">
      <c r="A5" s="146" t="s">
        <v>32</v>
      </c>
      <c r="B5" s="148" t="s">
        <v>370</v>
      </c>
      <c r="C5" s="39">
        <v>13806297</v>
      </c>
      <c r="D5" s="135" t="s">
        <v>373</v>
      </c>
      <c r="E5" s="39" t="s">
        <v>374</v>
      </c>
      <c r="F5" s="147">
        <v>5500000</v>
      </c>
    </row>
    <row r="6" spans="1:6" ht="90" x14ac:dyDescent="0.35">
      <c r="A6" s="146" t="s">
        <v>40</v>
      </c>
      <c r="B6" s="39" t="s">
        <v>367</v>
      </c>
      <c r="C6" s="39">
        <v>8015154</v>
      </c>
      <c r="D6" s="39" t="s">
        <v>375</v>
      </c>
      <c r="E6" s="39" t="s">
        <v>376</v>
      </c>
      <c r="F6" s="147">
        <v>6573400</v>
      </c>
    </row>
    <row r="7" spans="1:6" ht="90" x14ac:dyDescent="0.35">
      <c r="A7" s="146" t="s">
        <v>46</v>
      </c>
      <c r="B7" s="39" t="s">
        <v>377</v>
      </c>
      <c r="C7" s="39">
        <v>1062298549</v>
      </c>
      <c r="D7" s="135" t="s">
        <v>378</v>
      </c>
      <c r="E7" s="39" t="s">
        <v>379</v>
      </c>
      <c r="F7" s="147">
        <v>4730000</v>
      </c>
    </row>
    <row r="8" spans="1:6" ht="90" x14ac:dyDescent="0.35">
      <c r="A8" s="146" t="s">
        <v>54</v>
      </c>
      <c r="B8" s="148" t="s">
        <v>370</v>
      </c>
      <c r="C8" s="39">
        <v>13806297</v>
      </c>
      <c r="D8" s="149" t="s">
        <v>380</v>
      </c>
      <c r="E8" s="39" t="s">
        <v>381</v>
      </c>
      <c r="F8" s="147">
        <v>5500000</v>
      </c>
    </row>
    <row r="9" spans="1:6" ht="144.65" customHeight="1" x14ac:dyDescent="0.35">
      <c r="A9" s="146" t="s">
        <v>62</v>
      </c>
      <c r="B9" s="148" t="s">
        <v>370</v>
      </c>
      <c r="C9" s="39">
        <v>13806297</v>
      </c>
      <c r="D9" s="39" t="s">
        <v>382</v>
      </c>
      <c r="E9" s="39" t="s">
        <v>383</v>
      </c>
      <c r="F9" s="147">
        <v>5500000</v>
      </c>
    </row>
    <row r="10" spans="1:6" ht="36" x14ac:dyDescent="0.35">
      <c r="A10" s="146" t="s">
        <v>62</v>
      </c>
      <c r="B10" s="39" t="s">
        <v>367</v>
      </c>
      <c r="C10" s="39">
        <v>8015154</v>
      </c>
      <c r="D10" s="39" t="s">
        <v>384</v>
      </c>
      <c r="E10" s="39" t="s">
        <v>385</v>
      </c>
      <c r="F10" s="147">
        <v>4792653</v>
      </c>
    </row>
    <row r="11" spans="1:6" ht="90" x14ac:dyDescent="0.35">
      <c r="A11" s="146" t="s">
        <v>69</v>
      </c>
      <c r="B11" s="78" t="s">
        <v>386</v>
      </c>
      <c r="C11" s="39">
        <v>75085392</v>
      </c>
      <c r="D11" s="149" t="s">
        <v>387</v>
      </c>
      <c r="E11" s="39" t="s">
        <v>388</v>
      </c>
      <c r="F11" s="147">
        <v>7000000</v>
      </c>
    </row>
    <row r="12" spans="1:6" ht="108" x14ac:dyDescent="0.35">
      <c r="A12" s="146" t="s">
        <v>74</v>
      </c>
      <c r="B12" s="78" t="s">
        <v>389</v>
      </c>
      <c r="C12" s="39" t="s">
        <v>357</v>
      </c>
      <c r="D12" s="39" t="s">
        <v>390</v>
      </c>
      <c r="E12" s="39" t="s">
        <v>391</v>
      </c>
      <c r="F12" s="147">
        <v>4522000</v>
      </c>
    </row>
    <row r="13" spans="1:6" ht="126" x14ac:dyDescent="0.35">
      <c r="A13" s="146" t="s">
        <v>79</v>
      </c>
      <c r="B13" s="78" t="s">
        <v>392</v>
      </c>
      <c r="C13" s="39" t="s">
        <v>393</v>
      </c>
      <c r="D13" s="149" t="s">
        <v>394</v>
      </c>
      <c r="E13" s="39" t="s">
        <v>395</v>
      </c>
      <c r="F13" s="147">
        <v>9935905</v>
      </c>
    </row>
    <row r="14" spans="1:6" ht="90" x14ac:dyDescent="0.35">
      <c r="A14" s="146" t="s">
        <v>86</v>
      </c>
      <c r="B14" s="78" t="s">
        <v>396</v>
      </c>
      <c r="C14" s="39">
        <v>900267926</v>
      </c>
      <c r="D14" s="39" t="s">
        <v>397</v>
      </c>
      <c r="E14" s="39" t="s">
        <v>398</v>
      </c>
      <c r="F14" s="147">
        <v>7949618</v>
      </c>
    </row>
    <row r="15" spans="1:6" ht="126" x14ac:dyDescent="0.35">
      <c r="A15" s="146" t="s">
        <v>87</v>
      </c>
      <c r="B15" s="78" t="s">
        <v>386</v>
      </c>
      <c r="C15" s="39">
        <v>75085392</v>
      </c>
      <c r="D15" s="149" t="s">
        <v>399</v>
      </c>
      <c r="E15" s="39" t="s">
        <v>400</v>
      </c>
      <c r="F15" s="147">
        <v>5000000</v>
      </c>
    </row>
    <row r="16" spans="1:6" ht="90" x14ac:dyDescent="0.35">
      <c r="A16" s="146" t="s">
        <v>93</v>
      </c>
      <c r="B16" s="39" t="s">
        <v>367</v>
      </c>
      <c r="C16" s="39">
        <v>8015154</v>
      </c>
      <c r="D16" s="39" t="s">
        <v>375</v>
      </c>
      <c r="E16" s="39" t="s">
        <v>401</v>
      </c>
      <c r="F16" s="147">
        <v>5554579</v>
      </c>
    </row>
    <row r="17" spans="1:6" ht="72" x14ac:dyDescent="0.35">
      <c r="A17" s="146" t="s">
        <v>63</v>
      </c>
      <c r="B17" s="78" t="s">
        <v>386</v>
      </c>
      <c r="C17" s="39">
        <v>75085392</v>
      </c>
      <c r="D17" s="39" t="s">
        <v>402</v>
      </c>
      <c r="E17" s="39" t="s">
        <v>403</v>
      </c>
      <c r="F17" s="147">
        <v>8000000</v>
      </c>
    </row>
    <row r="18" spans="1:6" ht="108" x14ac:dyDescent="0.35">
      <c r="A18" s="146" t="s">
        <v>95</v>
      </c>
      <c r="B18" s="78" t="s">
        <v>404</v>
      </c>
      <c r="C18" s="78">
        <v>71373267</v>
      </c>
      <c r="D18" s="149" t="s">
        <v>405</v>
      </c>
      <c r="E18" s="39" t="s">
        <v>406</v>
      </c>
      <c r="F18" s="147">
        <v>4500000</v>
      </c>
    </row>
    <row r="19" spans="1:6" ht="90" x14ac:dyDescent="0.35">
      <c r="A19" s="146" t="s">
        <v>104</v>
      </c>
      <c r="B19" s="78" t="s">
        <v>407</v>
      </c>
      <c r="C19" s="39">
        <v>10234273</v>
      </c>
      <c r="D19" s="39" t="s">
        <v>408</v>
      </c>
      <c r="E19" s="39" t="s">
        <v>409</v>
      </c>
      <c r="F19" s="147">
        <v>5500000</v>
      </c>
    </row>
    <row r="20" spans="1:6" ht="126" x14ac:dyDescent="0.35">
      <c r="A20" s="146" t="s">
        <v>107</v>
      </c>
      <c r="B20" s="78" t="s">
        <v>386</v>
      </c>
      <c r="C20" s="39">
        <v>75085392</v>
      </c>
      <c r="D20" s="39" t="s">
        <v>410</v>
      </c>
      <c r="E20" s="39" t="s">
        <v>411</v>
      </c>
      <c r="F20" s="147">
        <v>7500000</v>
      </c>
    </row>
    <row r="21" spans="1:6" ht="72" x14ac:dyDescent="0.35">
      <c r="A21" s="146" t="s">
        <v>113</v>
      </c>
      <c r="B21" s="78" t="s">
        <v>412</v>
      </c>
      <c r="C21" s="39" t="s">
        <v>413</v>
      </c>
      <c r="D21" s="39" t="s">
        <v>414</v>
      </c>
      <c r="E21" s="39" t="s">
        <v>415</v>
      </c>
      <c r="F21" s="147">
        <v>7140000</v>
      </c>
    </row>
    <row r="22" spans="1:6" ht="126" x14ac:dyDescent="0.35">
      <c r="A22" s="146" t="s">
        <v>116</v>
      </c>
      <c r="B22" s="78" t="s">
        <v>404</v>
      </c>
      <c r="C22" s="78">
        <v>71373267</v>
      </c>
      <c r="D22" s="39" t="s">
        <v>416</v>
      </c>
      <c r="E22" s="39" t="s">
        <v>417</v>
      </c>
      <c r="F22" s="147">
        <v>8153000</v>
      </c>
    </row>
    <row r="23" spans="1:6" ht="90" x14ac:dyDescent="0.35">
      <c r="A23" s="146" t="s">
        <v>118</v>
      </c>
      <c r="B23" s="78" t="s">
        <v>386</v>
      </c>
      <c r="C23" s="39">
        <v>75085392</v>
      </c>
      <c r="D23" s="39" t="s">
        <v>418</v>
      </c>
      <c r="E23" s="39" t="s">
        <v>419</v>
      </c>
      <c r="F23" s="147">
        <v>4688000</v>
      </c>
    </row>
    <row r="24" spans="1:6" ht="144" x14ac:dyDescent="0.35">
      <c r="A24" s="146" t="s">
        <v>120</v>
      </c>
      <c r="B24" s="78" t="s">
        <v>420</v>
      </c>
      <c r="C24" s="39">
        <v>901238143</v>
      </c>
      <c r="D24" s="39" t="s">
        <v>421</v>
      </c>
      <c r="E24" s="39" t="s">
        <v>422</v>
      </c>
      <c r="F24" s="147">
        <v>5215000</v>
      </c>
    </row>
    <row r="25" spans="1:6" ht="144" x14ac:dyDescent="0.35">
      <c r="A25" s="146" t="s">
        <v>123</v>
      </c>
      <c r="B25" s="78" t="s">
        <v>404</v>
      </c>
      <c r="C25" s="78">
        <v>71373267</v>
      </c>
      <c r="D25" s="39" t="s">
        <v>423</v>
      </c>
      <c r="E25" s="39" t="s">
        <v>424</v>
      </c>
      <c r="F25" s="147">
        <v>5215000</v>
      </c>
    </row>
    <row r="26" spans="1:6" ht="198" x14ac:dyDescent="0.35">
      <c r="A26" s="146" t="s">
        <v>127</v>
      </c>
      <c r="B26" s="78" t="s">
        <v>407</v>
      </c>
      <c r="C26" s="39">
        <v>10234273</v>
      </c>
      <c r="D26" s="39" t="s">
        <v>425</v>
      </c>
      <c r="E26" s="39" t="s">
        <v>426</v>
      </c>
      <c r="F26" s="147">
        <v>5500000</v>
      </c>
    </row>
    <row r="27" spans="1:6" ht="144" x14ac:dyDescent="0.35">
      <c r="A27" s="146" t="s">
        <v>128</v>
      </c>
      <c r="B27" s="78" t="s">
        <v>407</v>
      </c>
      <c r="C27" s="39">
        <v>10234273</v>
      </c>
      <c r="D27" s="39" t="s">
        <v>427</v>
      </c>
      <c r="E27" s="39" t="s">
        <v>428</v>
      </c>
      <c r="F27" s="147">
        <v>5500000</v>
      </c>
    </row>
    <row r="28" spans="1:6" ht="72" x14ac:dyDescent="0.35">
      <c r="A28" s="146" t="s">
        <v>124</v>
      </c>
      <c r="B28" s="39" t="s">
        <v>429</v>
      </c>
      <c r="C28" s="39">
        <v>32076767</v>
      </c>
      <c r="D28" s="39" t="s">
        <v>430</v>
      </c>
      <c r="E28" s="39" t="s">
        <v>431</v>
      </c>
      <c r="F28" s="147">
        <v>4845000</v>
      </c>
    </row>
    <row r="29" spans="1:6" ht="54" x14ac:dyDescent="0.35">
      <c r="A29" s="146" t="s">
        <v>100</v>
      </c>
      <c r="B29" s="78" t="s">
        <v>386</v>
      </c>
      <c r="C29" s="39">
        <v>75085392</v>
      </c>
      <c r="D29" s="39" t="s">
        <v>432</v>
      </c>
      <c r="E29" s="39" t="s">
        <v>433</v>
      </c>
      <c r="F29" s="147">
        <v>4450000</v>
      </c>
    </row>
    <row r="30" spans="1:6" ht="72" x14ac:dyDescent="0.35">
      <c r="A30" s="146" t="s">
        <v>94</v>
      </c>
      <c r="B30" s="78" t="s">
        <v>386</v>
      </c>
      <c r="C30" s="39">
        <v>75085392</v>
      </c>
      <c r="D30" s="39" t="s">
        <v>434</v>
      </c>
      <c r="E30" s="73" t="s">
        <v>433</v>
      </c>
      <c r="F30" s="147">
        <v>7500000</v>
      </c>
    </row>
    <row r="31" spans="1:6" ht="72" x14ac:dyDescent="0.35">
      <c r="A31" s="146" t="s">
        <v>136</v>
      </c>
      <c r="B31" s="39" t="s">
        <v>435</v>
      </c>
      <c r="C31" s="39">
        <v>8015203</v>
      </c>
      <c r="D31" s="39" t="s">
        <v>436</v>
      </c>
      <c r="E31" s="39" t="s">
        <v>437</v>
      </c>
      <c r="F31" s="147">
        <v>5053000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LABORALES </vt:lpstr>
      <vt:lpstr>PS</vt:lpstr>
      <vt:lpstr>REPARACION</vt:lpstr>
      <vt:lpstr>ARRENDAMIENTO</vt:lpstr>
      <vt:lpstr>SUMINISTRO</vt:lpstr>
      <vt:lpstr>OBRA</vt:lpstr>
      <vt:lpstr>APRENDIZAJE</vt:lpstr>
      <vt:lpstr>ORDEN </vt:lpstr>
      <vt:lpstr>SUMINISTRO!_Hlk201389433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ASUS</cp:lastModifiedBy>
  <dcterms:created xsi:type="dcterms:W3CDTF">2025-01-03T19:19:06Z</dcterms:created>
  <dcterms:modified xsi:type="dcterms:W3CDTF">2026-03-18T19:04:52Z</dcterms:modified>
</cp:coreProperties>
</file>